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6380" windowHeight="8190" tabRatio="407"/>
  </bookViews>
  <sheets>
    <sheet name="formulář" sheetId="1" r:id="rId1"/>
    <sheet name="nápověda (vzor)" sheetId="2" r:id="rId2"/>
  </sheets>
  <definedNames>
    <definedName name="_xlnm.Print_Area" localSheetId="0">formulář!$B$4:$U$200</definedName>
  </definedNames>
  <calcPr calcId="144525"/>
</workbook>
</file>

<file path=xl/calcChain.xml><?xml version="1.0" encoding="utf-8"?>
<calcChain xmlns="http://schemas.openxmlformats.org/spreadsheetml/2006/main">
  <c r="AM2" i="1" l="1"/>
  <c r="AN2" i="1"/>
  <c r="AO2" i="1"/>
  <c r="AP2" i="1"/>
  <c r="AQ2" i="1"/>
  <c r="AR2" i="1"/>
  <c r="AS2" i="1"/>
  <c r="C9" i="1"/>
  <c r="AK13" i="1"/>
  <c r="AK14" i="1"/>
  <c r="AK15" i="1"/>
  <c r="AK16" i="1"/>
  <c r="AK17" i="1"/>
  <c r="AK18" i="1"/>
  <c r="L19" i="1"/>
  <c r="AK19" i="1"/>
  <c r="M24" i="1"/>
  <c r="O24" i="1"/>
  <c r="P24" i="1"/>
  <c r="R24" i="1"/>
  <c r="S24" i="1" s="1"/>
  <c r="T24" i="1"/>
  <c r="AD24" i="1"/>
  <c r="AE24" i="1"/>
  <c r="AF24" i="1" s="1"/>
  <c r="AL24" i="1"/>
  <c r="AM24" i="1" s="1"/>
  <c r="AN24" i="1"/>
  <c r="AP24" i="1"/>
  <c r="AR24" i="1"/>
  <c r="M25" i="1"/>
  <c r="O25" i="1"/>
  <c r="P25" i="1"/>
  <c r="R25" i="1"/>
  <c r="S25" i="1"/>
  <c r="T25" i="1"/>
  <c r="AD25" i="1"/>
  <c r="AE25" i="1"/>
  <c r="AF25" i="1"/>
  <c r="AL25" i="1"/>
  <c r="AM25" i="1"/>
  <c r="AN25" i="1"/>
  <c r="AO25" i="1"/>
  <c r="AP25" i="1"/>
  <c r="AQ25" i="1"/>
  <c r="AR25" i="1"/>
  <c r="AS25" i="1"/>
  <c r="M26" i="1"/>
  <c r="O26" i="1"/>
  <c r="P26" i="1"/>
  <c r="R26" i="1"/>
  <c r="S26" i="1" s="1"/>
  <c r="T26" i="1"/>
  <c r="AD26" i="1"/>
  <c r="AE26" i="1"/>
  <c r="AF26" i="1" s="1"/>
  <c r="AL26" i="1"/>
  <c r="AM26" i="1" s="1"/>
  <c r="AN26" i="1"/>
  <c r="AP26" i="1"/>
  <c r="AR26" i="1"/>
  <c r="M27" i="1"/>
  <c r="O27" i="1"/>
  <c r="P27" i="1"/>
  <c r="R27" i="1"/>
  <c r="S27" i="1"/>
  <c r="T27" i="1"/>
  <c r="AD27" i="1"/>
  <c r="AE27" i="1"/>
  <c r="AF27" i="1"/>
  <c r="AL27" i="1"/>
  <c r="AM27" i="1"/>
  <c r="AN27" i="1"/>
  <c r="AO27" i="1"/>
  <c r="AP27" i="1"/>
  <c r="AQ27" i="1"/>
  <c r="AR27" i="1"/>
  <c r="AS27" i="1"/>
  <c r="M28" i="1"/>
  <c r="O28" i="1"/>
  <c r="P28" i="1"/>
  <c r="R28" i="1"/>
  <c r="S28" i="1" s="1"/>
  <c r="T28" i="1"/>
  <c r="AD28" i="1"/>
  <c r="AE28" i="1"/>
  <c r="AF28" i="1" s="1"/>
  <c r="AL28" i="1"/>
  <c r="AM28" i="1" s="1"/>
  <c r="AN28" i="1"/>
  <c r="AP28" i="1"/>
  <c r="AR28" i="1"/>
  <c r="M29" i="1"/>
  <c r="O29" i="1"/>
  <c r="P29" i="1"/>
  <c r="R29" i="1"/>
  <c r="S29" i="1"/>
  <c r="T29" i="1"/>
  <c r="AD29" i="1"/>
  <c r="AE29" i="1"/>
  <c r="AF29" i="1"/>
  <c r="AL29" i="1"/>
  <c r="AM29" i="1"/>
  <c r="AN29" i="1"/>
  <c r="AO29" i="1"/>
  <c r="AP29" i="1"/>
  <c r="AQ29" i="1"/>
  <c r="AR29" i="1"/>
  <c r="AS29" i="1"/>
  <c r="M30" i="1"/>
  <c r="O30" i="1"/>
  <c r="P30" i="1"/>
  <c r="R30" i="1"/>
  <c r="S30" i="1" s="1"/>
  <c r="T30" i="1"/>
  <c r="AD30" i="1"/>
  <c r="AE30" i="1"/>
  <c r="AF30" i="1" s="1"/>
  <c r="AL30" i="1"/>
  <c r="AM30" i="1" s="1"/>
  <c r="AN30" i="1"/>
  <c r="AP30" i="1"/>
  <c r="AR30" i="1"/>
  <c r="M31" i="1"/>
  <c r="O31" i="1"/>
  <c r="P31" i="1"/>
  <c r="R31" i="1"/>
  <c r="S31" i="1"/>
  <c r="T31" i="1"/>
  <c r="AD31" i="1"/>
  <c r="AE31" i="1"/>
  <c r="AF31" i="1"/>
  <c r="AL31" i="1"/>
  <c r="AM31" i="1"/>
  <c r="AN31" i="1"/>
  <c r="AO31" i="1"/>
  <c r="AP31" i="1"/>
  <c r="AQ31" i="1"/>
  <c r="AR31" i="1"/>
  <c r="AS31" i="1"/>
  <c r="M32" i="1"/>
  <c r="O32" i="1"/>
  <c r="P32" i="1"/>
  <c r="R32" i="1"/>
  <c r="S32" i="1" s="1"/>
  <c r="T32" i="1"/>
  <c r="AD32" i="1"/>
  <c r="AE32" i="1"/>
  <c r="AF32" i="1" s="1"/>
  <c r="AL32" i="1"/>
  <c r="AM32" i="1" s="1"/>
  <c r="AN32" i="1"/>
  <c r="AP32" i="1"/>
  <c r="AR32" i="1"/>
  <c r="M33" i="1"/>
  <c r="O33" i="1"/>
  <c r="P33" i="1"/>
  <c r="R33" i="1"/>
  <c r="S33" i="1"/>
  <c r="T33" i="1"/>
  <c r="AD33" i="1"/>
  <c r="AE33" i="1"/>
  <c r="AF33" i="1"/>
  <c r="AL33" i="1"/>
  <c r="AM33" i="1"/>
  <c r="AN33" i="1"/>
  <c r="AO33" i="1"/>
  <c r="AP33" i="1"/>
  <c r="AQ33" i="1"/>
  <c r="AR33" i="1"/>
  <c r="AS33" i="1"/>
  <c r="M34" i="1"/>
  <c r="O34" i="1"/>
  <c r="P34" i="1"/>
  <c r="R34" i="1"/>
  <c r="S34" i="1" s="1"/>
  <c r="T34" i="1"/>
  <c r="AD34" i="1"/>
  <c r="AE34" i="1"/>
  <c r="AF34" i="1" s="1"/>
  <c r="AL34" i="1"/>
  <c r="AM34" i="1" s="1"/>
  <c r="AN34" i="1"/>
  <c r="AP34" i="1"/>
  <c r="AR34" i="1"/>
  <c r="M35" i="1"/>
  <c r="O35" i="1"/>
  <c r="P35" i="1"/>
  <c r="R35" i="1"/>
  <c r="S35" i="1"/>
  <c r="T35" i="1"/>
  <c r="AD35" i="1"/>
  <c r="AE35" i="1"/>
  <c r="AF35" i="1"/>
  <c r="AL35" i="1"/>
  <c r="AM35" i="1"/>
  <c r="AN35" i="1"/>
  <c r="AO35" i="1"/>
  <c r="AP35" i="1"/>
  <c r="AQ35" i="1"/>
  <c r="AR35" i="1"/>
  <c r="AS35" i="1"/>
  <c r="M36" i="1"/>
  <c r="O36" i="1"/>
  <c r="P36" i="1"/>
  <c r="R36" i="1"/>
  <c r="S36" i="1" s="1"/>
  <c r="T36" i="1"/>
  <c r="AD36" i="1"/>
  <c r="AE36" i="1"/>
  <c r="AF36" i="1" s="1"/>
  <c r="AL36" i="1"/>
  <c r="AM36" i="1" s="1"/>
  <c r="AN36" i="1"/>
  <c r="AP36" i="1"/>
  <c r="AR36" i="1"/>
  <c r="M37" i="1"/>
  <c r="O37" i="1"/>
  <c r="P37" i="1"/>
  <c r="R37" i="1"/>
  <c r="S37" i="1"/>
  <c r="T37" i="1"/>
  <c r="AD37" i="1"/>
  <c r="AE37" i="1"/>
  <c r="AF37" i="1"/>
  <c r="AL37" i="1"/>
  <c r="AM37" i="1"/>
  <c r="AN37" i="1"/>
  <c r="AO37" i="1"/>
  <c r="AP37" i="1"/>
  <c r="AQ37" i="1"/>
  <c r="AR37" i="1"/>
  <c r="AS37" i="1"/>
  <c r="M38" i="1"/>
  <c r="O38" i="1"/>
  <c r="P38" i="1"/>
  <c r="R38" i="1"/>
  <c r="S38" i="1" s="1"/>
  <c r="T38" i="1"/>
  <c r="AD38" i="1"/>
  <c r="AE38" i="1"/>
  <c r="AF38" i="1" s="1"/>
  <c r="AL38" i="1"/>
  <c r="AM38" i="1" s="1"/>
  <c r="AN38" i="1"/>
  <c r="AP38" i="1"/>
  <c r="AR38" i="1"/>
  <c r="M39" i="1"/>
  <c r="O39" i="1"/>
  <c r="P39" i="1"/>
  <c r="R39" i="1"/>
  <c r="S39" i="1"/>
  <c r="T39" i="1"/>
  <c r="AD39" i="1"/>
  <c r="AE39" i="1"/>
  <c r="AF39" i="1"/>
  <c r="AL39" i="1"/>
  <c r="AM39" i="1"/>
  <c r="AN39" i="1"/>
  <c r="AO39" i="1"/>
  <c r="AP39" i="1"/>
  <c r="AQ39" i="1"/>
  <c r="AR39" i="1"/>
  <c r="AS39" i="1"/>
  <c r="M40" i="1"/>
  <c r="O40" i="1"/>
  <c r="P40" i="1"/>
  <c r="R40" i="1"/>
  <c r="S40" i="1" s="1"/>
  <c r="T40" i="1"/>
  <c r="AD40" i="1"/>
  <c r="AE40" i="1"/>
  <c r="AF40" i="1" s="1"/>
  <c r="AL40" i="1"/>
  <c r="AM40" i="1" s="1"/>
  <c r="AN40" i="1"/>
  <c r="AP40" i="1"/>
  <c r="AR40" i="1"/>
  <c r="M41" i="1"/>
  <c r="O41" i="1"/>
  <c r="P41" i="1"/>
  <c r="R41" i="1"/>
  <c r="S41" i="1"/>
  <c r="T41" i="1"/>
  <c r="AD41" i="1"/>
  <c r="AE41" i="1"/>
  <c r="AF41" i="1"/>
  <c r="AL41" i="1"/>
  <c r="AM41" i="1"/>
  <c r="AN41" i="1"/>
  <c r="AO41" i="1"/>
  <c r="AP41" i="1"/>
  <c r="AQ41" i="1"/>
  <c r="AR41" i="1"/>
  <c r="AS41" i="1"/>
  <c r="M42" i="1"/>
  <c r="O42" i="1"/>
  <c r="P42" i="1"/>
  <c r="R42" i="1"/>
  <c r="S42" i="1" s="1"/>
  <c r="T42" i="1"/>
  <c r="AD42" i="1"/>
  <c r="AE42" i="1"/>
  <c r="AF42" i="1" s="1"/>
  <c r="AL42" i="1"/>
  <c r="AM42" i="1" s="1"/>
  <c r="AN42" i="1"/>
  <c r="AP42" i="1"/>
  <c r="AR42" i="1"/>
  <c r="M43" i="1"/>
  <c r="O43" i="1"/>
  <c r="P43" i="1"/>
  <c r="R43" i="1"/>
  <c r="S43" i="1"/>
  <c r="T43" i="1"/>
  <c r="AD43" i="1"/>
  <c r="AE43" i="1"/>
  <c r="AF43" i="1" s="1"/>
  <c r="AL43" i="1"/>
  <c r="AM43" i="1"/>
  <c r="AN43" i="1"/>
  <c r="AO43" i="1"/>
  <c r="AP43" i="1"/>
  <c r="AQ43" i="1"/>
  <c r="AR43" i="1"/>
  <c r="AS43" i="1"/>
  <c r="M44" i="1"/>
  <c r="O44" i="1"/>
  <c r="P44" i="1"/>
  <c r="R44" i="1"/>
  <c r="S44" i="1" s="1"/>
  <c r="T44" i="1"/>
  <c r="AD44" i="1"/>
  <c r="AE44" i="1"/>
  <c r="AF44" i="1" s="1"/>
  <c r="AL44" i="1"/>
  <c r="AM44" i="1" s="1"/>
  <c r="AN44" i="1"/>
  <c r="AP44" i="1"/>
  <c r="AR44" i="1"/>
  <c r="C45" i="1"/>
  <c r="C46" i="1"/>
  <c r="H46" i="1"/>
  <c r="M49" i="1"/>
  <c r="O49" i="1"/>
  <c r="P49" i="1"/>
  <c r="R49" i="1"/>
  <c r="AE49" i="1"/>
  <c r="AF49" i="1"/>
  <c r="AL49" i="1"/>
  <c r="AM49" i="1"/>
  <c r="AN49" i="1"/>
  <c r="AO49" i="1"/>
  <c r="AP49" i="1"/>
  <c r="AQ49" i="1"/>
  <c r="AR49" i="1"/>
  <c r="AS49" i="1"/>
  <c r="M50" i="1"/>
  <c r="O50" i="1"/>
  <c r="P50" i="1"/>
  <c r="R50" i="1"/>
  <c r="S50" i="1" s="1"/>
  <c r="T50" i="1"/>
  <c r="AE50" i="1"/>
  <c r="AF50" i="1"/>
  <c r="AL50" i="1"/>
  <c r="AM50" i="1"/>
  <c r="AN50" i="1"/>
  <c r="AO50" i="1"/>
  <c r="AP50" i="1"/>
  <c r="AQ50" i="1"/>
  <c r="AR50" i="1"/>
  <c r="AS50" i="1"/>
  <c r="M51" i="1"/>
  <c r="O51" i="1"/>
  <c r="P51" i="1"/>
  <c r="R51" i="1"/>
  <c r="AE51" i="1"/>
  <c r="AF51" i="1"/>
  <c r="AL51" i="1"/>
  <c r="AM51" i="1"/>
  <c r="AN51" i="1"/>
  <c r="AO51" i="1"/>
  <c r="AP51" i="1"/>
  <c r="AQ51" i="1"/>
  <c r="AR51" i="1"/>
  <c r="AS51" i="1"/>
  <c r="M52" i="1"/>
  <c r="O52" i="1"/>
  <c r="P52" i="1"/>
  <c r="R52" i="1"/>
  <c r="S52" i="1" s="1"/>
  <c r="T52" i="1"/>
  <c r="AE52" i="1"/>
  <c r="AF52" i="1"/>
  <c r="AL52" i="1"/>
  <c r="AM52" i="1"/>
  <c r="AN52" i="1"/>
  <c r="AO52" i="1"/>
  <c r="AP52" i="1"/>
  <c r="AQ52" i="1"/>
  <c r="AR52" i="1"/>
  <c r="AS52" i="1"/>
  <c r="M53" i="1"/>
  <c r="O53" i="1"/>
  <c r="P53" i="1"/>
  <c r="R53" i="1"/>
  <c r="AE53" i="1"/>
  <c r="AF53" i="1"/>
  <c r="AL53" i="1"/>
  <c r="AM53" i="1"/>
  <c r="AN53" i="1"/>
  <c r="AO53" i="1"/>
  <c r="AP53" i="1"/>
  <c r="AQ53" i="1"/>
  <c r="AR53" i="1"/>
  <c r="AS53" i="1"/>
  <c r="M54" i="1"/>
  <c r="O54" i="1"/>
  <c r="P54" i="1"/>
  <c r="R54" i="1"/>
  <c r="S54" i="1" s="1"/>
  <c r="T54" i="1"/>
  <c r="AE54" i="1"/>
  <c r="AF54" i="1"/>
  <c r="AL54" i="1"/>
  <c r="AM54" i="1"/>
  <c r="AN54" i="1"/>
  <c r="AO54" i="1"/>
  <c r="AP54" i="1"/>
  <c r="AQ54" i="1"/>
  <c r="AR54" i="1"/>
  <c r="AS54" i="1"/>
  <c r="M55" i="1"/>
  <c r="O55" i="1"/>
  <c r="P55" i="1"/>
  <c r="R55" i="1"/>
  <c r="AE55" i="1"/>
  <c r="AF55" i="1"/>
  <c r="AL55" i="1"/>
  <c r="AM55" i="1"/>
  <c r="AN55" i="1"/>
  <c r="AO55" i="1"/>
  <c r="AP55" i="1"/>
  <c r="AQ55" i="1"/>
  <c r="AR55" i="1"/>
  <c r="AS55" i="1"/>
  <c r="M56" i="1"/>
  <c r="O56" i="1"/>
  <c r="P56" i="1"/>
  <c r="R56" i="1"/>
  <c r="S56" i="1" s="1"/>
  <c r="T56" i="1"/>
  <c r="AE56" i="1"/>
  <c r="AF56" i="1"/>
  <c r="AL56" i="1"/>
  <c r="AM56" i="1"/>
  <c r="AN56" i="1"/>
  <c r="AO56" i="1"/>
  <c r="AP56" i="1"/>
  <c r="AQ56" i="1"/>
  <c r="AR56" i="1"/>
  <c r="AS56" i="1"/>
  <c r="M57" i="1"/>
  <c r="O57" i="1"/>
  <c r="P57" i="1"/>
  <c r="R57" i="1"/>
  <c r="S57" i="1" s="1"/>
  <c r="AE57" i="1"/>
  <c r="AF57" i="1"/>
  <c r="AL57" i="1"/>
  <c r="AM57" i="1"/>
  <c r="AN57" i="1"/>
  <c r="AO57" i="1"/>
  <c r="AP57" i="1"/>
  <c r="AQ57" i="1"/>
  <c r="AR57" i="1"/>
  <c r="AS57" i="1"/>
  <c r="M58" i="1"/>
  <c r="O58" i="1"/>
  <c r="P58" i="1"/>
  <c r="R58" i="1"/>
  <c r="S58" i="1" s="1"/>
  <c r="T58" i="1"/>
  <c r="AE58" i="1"/>
  <c r="AF58" i="1"/>
  <c r="AL58" i="1"/>
  <c r="AM58" i="1"/>
  <c r="AN58" i="1"/>
  <c r="AO58" i="1"/>
  <c r="AP58" i="1"/>
  <c r="AQ58" i="1"/>
  <c r="AR58" i="1"/>
  <c r="AS58" i="1"/>
  <c r="M59" i="1"/>
  <c r="O59" i="1"/>
  <c r="P59" i="1"/>
  <c r="R59" i="1"/>
  <c r="S59" i="1" s="1"/>
  <c r="AE59" i="1"/>
  <c r="AF59" i="1"/>
  <c r="AL59" i="1"/>
  <c r="AM59" i="1"/>
  <c r="AN59" i="1"/>
  <c r="AO59" i="1"/>
  <c r="AP59" i="1"/>
  <c r="AQ59" i="1"/>
  <c r="AR59" i="1"/>
  <c r="AS59" i="1"/>
  <c r="M60" i="1"/>
  <c r="O60" i="1"/>
  <c r="P60" i="1"/>
  <c r="R60" i="1"/>
  <c r="S60" i="1" s="1"/>
  <c r="T60" i="1"/>
  <c r="AE60" i="1"/>
  <c r="AF60" i="1"/>
  <c r="AL60" i="1"/>
  <c r="AM60" i="1"/>
  <c r="AN60" i="1"/>
  <c r="AO60" i="1"/>
  <c r="AP60" i="1"/>
  <c r="AQ60" i="1"/>
  <c r="AR60" i="1"/>
  <c r="AS60" i="1"/>
  <c r="M61" i="1"/>
  <c r="O61" i="1"/>
  <c r="P61" i="1"/>
  <c r="R61" i="1"/>
  <c r="S61" i="1" s="1"/>
  <c r="AE61" i="1"/>
  <c r="AF61" i="1"/>
  <c r="AL61" i="1"/>
  <c r="AM61" i="1"/>
  <c r="AN61" i="1"/>
  <c r="AO61" i="1"/>
  <c r="AP61" i="1"/>
  <c r="AQ61" i="1"/>
  <c r="AR61" i="1"/>
  <c r="AS61" i="1"/>
  <c r="M62" i="1"/>
  <c r="O62" i="1"/>
  <c r="P62" i="1"/>
  <c r="R62" i="1"/>
  <c r="S62" i="1" s="1"/>
  <c r="T62" i="1"/>
  <c r="AE62" i="1"/>
  <c r="AF62" i="1"/>
  <c r="AL62" i="1"/>
  <c r="AM62" i="1"/>
  <c r="AN62" i="1"/>
  <c r="AO62" i="1"/>
  <c r="AP62" i="1"/>
  <c r="AQ62" i="1"/>
  <c r="AR62" i="1"/>
  <c r="AS62" i="1"/>
  <c r="M63" i="1"/>
  <c r="O63" i="1"/>
  <c r="P63" i="1"/>
  <c r="R63" i="1"/>
  <c r="S63" i="1" s="1"/>
  <c r="AE63" i="1"/>
  <c r="AF63" i="1"/>
  <c r="AL63" i="1"/>
  <c r="AM63" i="1"/>
  <c r="AN63" i="1"/>
  <c r="AO63" i="1"/>
  <c r="AP63" i="1"/>
  <c r="AQ63" i="1"/>
  <c r="AR63" i="1"/>
  <c r="AS63" i="1"/>
  <c r="M64" i="1"/>
  <c r="O64" i="1"/>
  <c r="P64" i="1"/>
  <c r="R64" i="1"/>
  <c r="S64" i="1" s="1"/>
  <c r="T64" i="1"/>
  <c r="AE64" i="1"/>
  <c r="AF64" i="1"/>
  <c r="AL64" i="1"/>
  <c r="AM64" i="1"/>
  <c r="AN64" i="1"/>
  <c r="AO64" i="1"/>
  <c r="AP64" i="1"/>
  <c r="AQ64" i="1"/>
  <c r="AR64" i="1"/>
  <c r="AS64" i="1"/>
  <c r="M65" i="1"/>
  <c r="O65" i="1"/>
  <c r="P65" i="1"/>
  <c r="R65" i="1"/>
  <c r="S65" i="1" s="1"/>
  <c r="AE65" i="1"/>
  <c r="AF65" i="1"/>
  <c r="AL65" i="1"/>
  <c r="AM65" i="1"/>
  <c r="AN65" i="1"/>
  <c r="AO65" i="1"/>
  <c r="AP65" i="1"/>
  <c r="AQ65" i="1"/>
  <c r="AR65" i="1"/>
  <c r="AS65" i="1"/>
  <c r="M66" i="1"/>
  <c r="O66" i="1"/>
  <c r="P66" i="1"/>
  <c r="R66" i="1"/>
  <c r="S66" i="1" s="1"/>
  <c r="T66" i="1"/>
  <c r="AE66" i="1"/>
  <c r="AF66" i="1"/>
  <c r="AL66" i="1"/>
  <c r="AM66" i="1"/>
  <c r="AN66" i="1"/>
  <c r="AO66" i="1"/>
  <c r="AP66" i="1"/>
  <c r="AQ66" i="1"/>
  <c r="AR66" i="1"/>
  <c r="AS66" i="1"/>
  <c r="M67" i="1"/>
  <c r="O67" i="1"/>
  <c r="P67" i="1"/>
  <c r="R67" i="1"/>
  <c r="S67" i="1" s="1"/>
  <c r="AE67" i="1"/>
  <c r="AF67" i="1"/>
  <c r="AL67" i="1"/>
  <c r="AM67" i="1"/>
  <c r="AN67" i="1"/>
  <c r="AO67" i="1"/>
  <c r="AP67" i="1"/>
  <c r="AQ67" i="1"/>
  <c r="AR67" i="1"/>
  <c r="AS67" i="1"/>
  <c r="M68" i="1"/>
  <c r="O68" i="1"/>
  <c r="P68" i="1"/>
  <c r="R68" i="1"/>
  <c r="S68" i="1" s="1"/>
  <c r="T68" i="1"/>
  <c r="AE68" i="1"/>
  <c r="AF68" i="1"/>
  <c r="AL68" i="1"/>
  <c r="AM68" i="1"/>
  <c r="AN68" i="1"/>
  <c r="AO68" i="1"/>
  <c r="AP68" i="1"/>
  <c r="AQ68" i="1"/>
  <c r="AR68" i="1"/>
  <c r="AS68" i="1"/>
  <c r="M69" i="1"/>
  <c r="O69" i="1"/>
  <c r="P69" i="1"/>
  <c r="R69" i="1"/>
  <c r="S69" i="1" s="1"/>
  <c r="AE69" i="1"/>
  <c r="AF69" i="1"/>
  <c r="AL69" i="1"/>
  <c r="AM69" i="1"/>
  <c r="AN69" i="1"/>
  <c r="AO69" i="1"/>
  <c r="AP69" i="1"/>
  <c r="AQ69" i="1"/>
  <c r="AR69" i="1"/>
  <c r="AS69" i="1"/>
  <c r="M70" i="1"/>
  <c r="O70" i="1"/>
  <c r="P70" i="1"/>
  <c r="R70" i="1"/>
  <c r="S70" i="1" s="1"/>
  <c r="T70" i="1"/>
  <c r="AE70" i="1"/>
  <c r="AF70" i="1"/>
  <c r="AL70" i="1"/>
  <c r="AM70" i="1"/>
  <c r="AN70" i="1"/>
  <c r="AO70" i="1"/>
  <c r="AP70" i="1"/>
  <c r="AQ70" i="1"/>
  <c r="AR70" i="1"/>
  <c r="AS70" i="1"/>
  <c r="M71" i="1"/>
  <c r="O71" i="1"/>
  <c r="P71" i="1"/>
  <c r="R71" i="1"/>
  <c r="S71" i="1" s="1"/>
  <c r="AE71" i="1"/>
  <c r="AF71" i="1"/>
  <c r="AL71" i="1"/>
  <c r="AM71" i="1"/>
  <c r="AN71" i="1"/>
  <c r="AO71" i="1"/>
  <c r="AP71" i="1"/>
  <c r="AQ71" i="1"/>
  <c r="AR71" i="1"/>
  <c r="AS71" i="1"/>
  <c r="M72" i="1"/>
  <c r="O72" i="1"/>
  <c r="P72" i="1"/>
  <c r="R72" i="1"/>
  <c r="S72" i="1" s="1"/>
  <c r="T72" i="1"/>
  <c r="AE72" i="1"/>
  <c r="AF72" i="1"/>
  <c r="AL72" i="1"/>
  <c r="AM72" i="1"/>
  <c r="AN72" i="1"/>
  <c r="AO72" i="1"/>
  <c r="AP72" i="1"/>
  <c r="AQ72" i="1"/>
  <c r="AR72" i="1"/>
  <c r="AS72" i="1"/>
  <c r="M73" i="1"/>
  <c r="O73" i="1"/>
  <c r="P73" i="1"/>
  <c r="R73" i="1"/>
  <c r="S73" i="1" s="1"/>
  <c r="AE73" i="1"/>
  <c r="AF73" i="1"/>
  <c r="AL73" i="1"/>
  <c r="AM73" i="1"/>
  <c r="AN73" i="1"/>
  <c r="AO73" i="1"/>
  <c r="AP73" i="1"/>
  <c r="AQ73" i="1"/>
  <c r="AR73" i="1"/>
  <c r="AS73" i="1"/>
  <c r="M74" i="1"/>
  <c r="O74" i="1"/>
  <c r="P74" i="1"/>
  <c r="R74" i="1"/>
  <c r="S74" i="1" s="1"/>
  <c r="T74" i="1"/>
  <c r="AE74" i="1"/>
  <c r="AF74" i="1"/>
  <c r="AL74" i="1"/>
  <c r="AM74" i="1"/>
  <c r="AN74" i="1"/>
  <c r="AO74" i="1"/>
  <c r="AP74" i="1"/>
  <c r="AQ74" i="1"/>
  <c r="AR74" i="1"/>
  <c r="AS74" i="1"/>
  <c r="M75" i="1"/>
  <c r="O75" i="1"/>
  <c r="P75" i="1"/>
  <c r="R75" i="1"/>
  <c r="S75" i="1" s="1"/>
  <c r="AE75" i="1"/>
  <c r="AF75" i="1"/>
  <c r="AL75" i="1"/>
  <c r="AM75" i="1"/>
  <c r="AN75" i="1"/>
  <c r="AO75" i="1"/>
  <c r="AP75" i="1"/>
  <c r="AQ75" i="1"/>
  <c r="AR75" i="1"/>
  <c r="AS75" i="1"/>
  <c r="M76" i="1"/>
  <c r="O76" i="1"/>
  <c r="P76" i="1"/>
  <c r="R76" i="1"/>
  <c r="S76" i="1" s="1"/>
  <c r="T76" i="1"/>
  <c r="AE76" i="1"/>
  <c r="AF76" i="1"/>
  <c r="AL76" i="1"/>
  <c r="AM76" i="1"/>
  <c r="AN76" i="1"/>
  <c r="AO76" i="1"/>
  <c r="AP76" i="1"/>
  <c r="AQ76" i="1"/>
  <c r="AR76" i="1"/>
  <c r="AS76" i="1"/>
  <c r="M77" i="1"/>
  <c r="O77" i="1"/>
  <c r="P77" i="1"/>
  <c r="R77" i="1"/>
  <c r="S77" i="1" s="1"/>
  <c r="AE77" i="1"/>
  <c r="AF77" i="1"/>
  <c r="AL77" i="1"/>
  <c r="AM77" i="1"/>
  <c r="AN77" i="1"/>
  <c r="AO77" i="1"/>
  <c r="AP77" i="1"/>
  <c r="AQ77" i="1"/>
  <c r="AR77" i="1"/>
  <c r="AS77" i="1"/>
  <c r="M78" i="1"/>
  <c r="O78" i="1"/>
  <c r="P78" i="1"/>
  <c r="R78" i="1"/>
  <c r="S78" i="1" s="1"/>
  <c r="T78" i="1"/>
  <c r="AE78" i="1"/>
  <c r="AF78" i="1"/>
  <c r="AL78" i="1"/>
  <c r="AM78" i="1"/>
  <c r="AN78" i="1"/>
  <c r="AO78" i="1"/>
  <c r="AP78" i="1"/>
  <c r="AQ78" i="1"/>
  <c r="AR78" i="1"/>
  <c r="AS78" i="1"/>
  <c r="M79" i="1"/>
  <c r="O79" i="1"/>
  <c r="P79" i="1"/>
  <c r="R79" i="1"/>
  <c r="S79" i="1" s="1"/>
  <c r="AE79" i="1"/>
  <c r="AF79" i="1"/>
  <c r="AL79" i="1"/>
  <c r="AM79" i="1"/>
  <c r="AN79" i="1"/>
  <c r="AO79" i="1"/>
  <c r="AP79" i="1"/>
  <c r="AQ79" i="1"/>
  <c r="AR79" i="1"/>
  <c r="AS79" i="1"/>
  <c r="M80" i="1"/>
  <c r="O80" i="1"/>
  <c r="P80" i="1"/>
  <c r="R80" i="1"/>
  <c r="S80" i="1" s="1"/>
  <c r="T80" i="1"/>
  <c r="AE80" i="1"/>
  <c r="AF80" i="1"/>
  <c r="AL80" i="1"/>
  <c r="AM80" i="1"/>
  <c r="AN80" i="1"/>
  <c r="AO80" i="1"/>
  <c r="AP80" i="1"/>
  <c r="AQ80" i="1"/>
  <c r="AR80" i="1"/>
  <c r="AS80" i="1"/>
  <c r="M81" i="1"/>
  <c r="O81" i="1"/>
  <c r="P81" i="1"/>
  <c r="R81" i="1"/>
  <c r="S81" i="1" s="1"/>
  <c r="AE81" i="1"/>
  <c r="AF81" i="1"/>
  <c r="AL81" i="1"/>
  <c r="AM81" i="1"/>
  <c r="AN81" i="1"/>
  <c r="AO81" i="1"/>
  <c r="AP81" i="1"/>
  <c r="AQ81" i="1"/>
  <c r="AR81" i="1"/>
  <c r="AS81" i="1"/>
  <c r="M82" i="1"/>
  <c r="O82" i="1"/>
  <c r="P82" i="1"/>
  <c r="R82" i="1"/>
  <c r="S82" i="1" s="1"/>
  <c r="T82" i="1"/>
  <c r="AE82" i="1"/>
  <c r="AF82" i="1"/>
  <c r="AL82" i="1"/>
  <c r="AM82" i="1"/>
  <c r="AN82" i="1"/>
  <c r="AO82" i="1"/>
  <c r="AP82" i="1"/>
  <c r="AQ82" i="1"/>
  <c r="AR82" i="1"/>
  <c r="AS82" i="1"/>
  <c r="M83" i="1"/>
  <c r="O83" i="1"/>
  <c r="P83" i="1"/>
  <c r="R83" i="1"/>
  <c r="S83" i="1" s="1"/>
  <c r="AE83" i="1"/>
  <c r="AF83" i="1"/>
  <c r="AL83" i="1"/>
  <c r="AM83" i="1"/>
  <c r="AN83" i="1"/>
  <c r="AO83" i="1"/>
  <c r="AP83" i="1"/>
  <c r="AQ83" i="1"/>
  <c r="AR83" i="1"/>
  <c r="AS83" i="1"/>
  <c r="C84" i="1"/>
  <c r="C85" i="1"/>
  <c r="H85" i="1"/>
  <c r="M88" i="1"/>
  <c r="O88" i="1"/>
  <c r="P88" i="1"/>
  <c r="R88" i="1"/>
  <c r="S88" i="1"/>
  <c r="T88" i="1"/>
  <c r="AE88" i="1"/>
  <c r="AF88" i="1" s="1"/>
  <c r="AL88" i="1"/>
  <c r="AP88" i="1"/>
  <c r="M89" i="1"/>
  <c r="O89" i="1"/>
  <c r="P89" i="1"/>
  <c r="R89" i="1"/>
  <c r="S89" i="1"/>
  <c r="T89" i="1"/>
  <c r="AE89" i="1"/>
  <c r="AF89" i="1" s="1"/>
  <c r="AL89" i="1"/>
  <c r="AN89" i="1"/>
  <c r="AP89" i="1"/>
  <c r="AR89" i="1"/>
  <c r="M90" i="1"/>
  <c r="O90" i="1"/>
  <c r="P90" i="1"/>
  <c r="R90" i="1"/>
  <c r="S90" i="1"/>
  <c r="T90" i="1"/>
  <c r="AE90" i="1"/>
  <c r="AF90" i="1" s="1"/>
  <c r="AL90" i="1"/>
  <c r="AP90" i="1"/>
  <c r="M91" i="1"/>
  <c r="O91" i="1"/>
  <c r="P91" i="1"/>
  <c r="R91" i="1"/>
  <c r="S91" i="1"/>
  <c r="T91" i="1"/>
  <c r="AE91" i="1"/>
  <c r="AF91" i="1" s="1"/>
  <c r="AL91" i="1"/>
  <c r="AN91" i="1"/>
  <c r="AP91" i="1"/>
  <c r="AR91" i="1"/>
  <c r="M92" i="1"/>
  <c r="O92" i="1"/>
  <c r="P92" i="1"/>
  <c r="R92" i="1"/>
  <c r="S92" i="1"/>
  <c r="T92" i="1"/>
  <c r="AE92" i="1"/>
  <c r="AF92" i="1" s="1"/>
  <c r="AL92" i="1"/>
  <c r="AP92" i="1"/>
  <c r="M93" i="1"/>
  <c r="O93" i="1"/>
  <c r="P93" i="1"/>
  <c r="R93" i="1"/>
  <c r="S93" i="1"/>
  <c r="T93" i="1"/>
  <c r="AE93" i="1"/>
  <c r="AF93" i="1" s="1"/>
  <c r="AL93" i="1"/>
  <c r="AN93" i="1"/>
  <c r="AP93" i="1"/>
  <c r="AR93" i="1"/>
  <c r="M94" i="1"/>
  <c r="O94" i="1"/>
  <c r="P94" i="1"/>
  <c r="R94" i="1"/>
  <c r="S94" i="1"/>
  <c r="T94" i="1"/>
  <c r="AE94" i="1"/>
  <c r="AF94" i="1" s="1"/>
  <c r="AL94" i="1"/>
  <c r="AP94" i="1"/>
  <c r="M95" i="1"/>
  <c r="O95" i="1"/>
  <c r="P95" i="1"/>
  <c r="R95" i="1"/>
  <c r="S95" i="1"/>
  <c r="T95" i="1"/>
  <c r="AE95" i="1"/>
  <c r="AF95" i="1" s="1"/>
  <c r="AL95" i="1"/>
  <c r="AN95" i="1"/>
  <c r="AP95" i="1"/>
  <c r="AR95" i="1"/>
  <c r="M96" i="1"/>
  <c r="O96" i="1"/>
  <c r="P96" i="1"/>
  <c r="R96" i="1"/>
  <c r="S96" i="1"/>
  <c r="T96" i="1"/>
  <c r="AE96" i="1"/>
  <c r="AF96" i="1" s="1"/>
  <c r="AL96" i="1"/>
  <c r="AP96" i="1"/>
  <c r="M97" i="1"/>
  <c r="O97" i="1"/>
  <c r="P97" i="1"/>
  <c r="R97" i="1"/>
  <c r="S97" i="1"/>
  <c r="T97" i="1"/>
  <c r="AE97" i="1"/>
  <c r="AF97" i="1" s="1"/>
  <c r="AL97" i="1"/>
  <c r="AN97" i="1"/>
  <c r="AP97" i="1"/>
  <c r="AR97" i="1"/>
  <c r="M98" i="1"/>
  <c r="O98" i="1"/>
  <c r="P98" i="1"/>
  <c r="R98" i="1"/>
  <c r="S98" i="1"/>
  <c r="T98" i="1"/>
  <c r="AE98" i="1"/>
  <c r="AF98" i="1" s="1"/>
  <c r="AL98" i="1"/>
  <c r="AM98" i="1" s="1"/>
  <c r="AO98" i="1"/>
  <c r="AQ98" i="1"/>
  <c r="AS98" i="1"/>
  <c r="M99" i="1"/>
  <c r="O99" i="1"/>
  <c r="P99" i="1"/>
  <c r="R99" i="1"/>
  <c r="S99" i="1" s="1"/>
  <c r="T99" i="1"/>
  <c r="AE99" i="1"/>
  <c r="AF99" i="1"/>
  <c r="AL99" i="1"/>
  <c r="AM99" i="1"/>
  <c r="AN99" i="1"/>
  <c r="AO99" i="1"/>
  <c r="AP99" i="1"/>
  <c r="AQ99" i="1"/>
  <c r="AR99" i="1"/>
  <c r="AS99" i="1"/>
  <c r="M100" i="1"/>
  <c r="O100" i="1"/>
  <c r="P100" i="1"/>
  <c r="R100" i="1"/>
  <c r="S100" i="1" s="1"/>
  <c r="T100" i="1"/>
  <c r="AE100" i="1"/>
  <c r="AF100" i="1"/>
  <c r="AL100" i="1"/>
  <c r="AM100" i="1"/>
  <c r="AN100" i="1"/>
  <c r="AO100" i="1"/>
  <c r="AP100" i="1"/>
  <c r="AQ100" i="1"/>
  <c r="AR100" i="1"/>
  <c r="AS100" i="1"/>
  <c r="M101" i="1"/>
  <c r="O101" i="1"/>
  <c r="P101" i="1"/>
  <c r="R101" i="1"/>
  <c r="S101" i="1" s="1"/>
  <c r="T101" i="1"/>
  <c r="AE101" i="1"/>
  <c r="AF101" i="1"/>
  <c r="AL101" i="1"/>
  <c r="AM101" i="1"/>
  <c r="AN101" i="1"/>
  <c r="AO101" i="1"/>
  <c r="AP101" i="1"/>
  <c r="AQ101" i="1"/>
  <c r="AR101" i="1"/>
  <c r="AS101" i="1"/>
  <c r="M102" i="1"/>
  <c r="O102" i="1"/>
  <c r="P102" i="1"/>
  <c r="R102" i="1"/>
  <c r="S102" i="1" s="1"/>
  <c r="T102" i="1"/>
  <c r="AE102" i="1"/>
  <c r="AF102" i="1"/>
  <c r="AL102" i="1"/>
  <c r="AM102" i="1"/>
  <c r="AN102" i="1"/>
  <c r="AO102" i="1"/>
  <c r="AP102" i="1"/>
  <c r="AQ102" i="1"/>
  <c r="AR102" i="1"/>
  <c r="AS102" i="1"/>
  <c r="M103" i="1"/>
  <c r="O103" i="1"/>
  <c r="P103" i="1"/>
  <c r="R103" i="1"/>
  <c r="S103" i="1" s="1"/>
  <c r="T103" i="1"/>
  <c r="AE103" i="1"/>
  <c r="AF103" i="1"/>
  <c r="AL103" i="1"/>
  <c r="AM103" i="1"/>
  <c r="AN103" i="1"/>
  <c r="AO103" i="1"/>
  <c r="AP103" i="1"/>
  <c r="AQ103" i="1"/>
  <c r="AR103" i="1"/>
  <c r="AS103" i="1"/>
  <c r="M104" i="1"/>
  <c r="O104" i="1"/>
  <c r="P104" i="1"/>
  <c r="R104" i="1"/>
  <c r="S104" i="1" s="1"/>
  <c r="T104" i="1"/>
  <c r="AE104" i="1"/>
  <c r="AF104" i="1"/>
  <c r="AL104" i="1"/>
  <c r="AM104" i="1"/>
  <c r="AN104" i="1"/>
  <c r="AO104" i="1"/>
  <c r="AP104" i="1"/>
  <c r="AQ104" i="1"/>
  <c r="AR104" i="1"/>
  <c r="AS104" i="1"/>
  <c r="M105" i="1"/>
  <c r="O105" i="1"/>
  <c r="P105" i="1"/>
  <c r="R105" i="1"/>
  <c r="S105" i="1" s="1"/>
  <c r="T105" i="1"/>
  <c r="AE105" i="1"/>
  <c r="AF105" i="1"/>
  <c r="AL105" i="1"/>
  <c r="AM105" i="1"/>
  <c r="AN105" i="1"/>
  <c r="AO105" i="1"/>
  <c r="AP105" i="1"/>
  <c r="AQ105" i="1"/>
  <c r="AR105" i="1"/>
  <c r="AS105" i="1"/>
  <c r="M106" i="1"/>
  <c r="O106" i="1"/>
  <c r="P106" i="1"/>
  <c r="R106" i="1"/>
  <c r="S106" i="1" s="1"/>
  <c r="T106" i="1"/>
  <c r="AE106" i="1"/>
  <c r="AF106" i="1"/>
  <c r="AL106" i="1"/>
  <c r="AM106" i="1"/>
  <c r="AN106" i="1"/>
  <c r="AO106" i="1"/>
  <c r="AP106" i="1"/>
  <c r="AQ106" i="1"/>
  <c r="AR106" i="1"/>
  <c r="AS106" i="1"/>
  <c r="M107" i="1"/>
  <c r="O107" i="1"/>
  <c r="P107" i="1"/>
  <c r="R107" i="1"/>
  <c r="S107" i="1" s="1"/>
  <c r="T107" i="1"/>
  <c r="AE107" i="1"/>
  <c r="AF107" i="1"/>
  <c r="AL107" i="1"/>
  <c r="AM107" i="1"/>
  <c r="AN107" i="1"/>
  <c r="AO107" i="1"/>
  <c r="AP107" i="1"/>
  <c r="AQ107" i="1"/>
  <c r="AR107" i="1"/>
  <c r="AS107" i="1"/>
  <c r="M108" i="1"/>
  <c r="O108" i="1"/>
  <c r="P108" i="1"/>
  <c r="R108" i="1"/>
  <c r="S108" i="1" s="1"/>
  <c r="T108" i="1"/>
  <c r="AE108" i="1"/>
  <c r="AF108" i="1"/>
  <c r="AL108" i="1"/>
  <c r="AM108" i="1"/>
  <c r="AN108" i="1"/>
  <c r="AO108" i="1"/>
  <c r="AP108" i="1"/>
  <c r="AQ108" i="1"/>
  <c r="AR108" i="1"/>
  <c r="AS108" i="1"/>
  <c r="M109" i="1"/>
  <c r="O109" i="1"/>
  <c r="P109" i="1"/>
  <c r="R109" i="1"/>
  <c r="S109" i="1" s="1"/>
  <c r="T109" i="1"/>
  <c r="AE109" i="1"/>
  <c r="AF109" i="1"/>
  <c r="AL109" i="1"/>
  <c r="AM109" i="1"/>
  <c r="AN109" i="1"/>
  <c r="AO109" i="1"/>
  <c r="AP109" i="1"/>
  <c r="AQ109" i="1"/>
  <c r="AR109" i="1"/>
  <c r="AS109" i="1"/>
  <c r="M110" i="1"/>
  <c r="O110" i="1"/>
  <c r="P110" i="1"/>
  <c r="R110" i="1"/>
  <c r="S110" i="1" s="1"/>
  <c r="T110" i="1"/>
  <c r="AE110" i="1"/>
  <c r="AF110" i="1"/>
  <c r="AL110" i="1"/>
  <c r="AM110" i="1"/>
  <c r="AN110" i="1"/>
  <c r="AO110" i="1"/>
  <c r="AP110" i="1"/>
  <c r="AQ110" i="1"/>
  <c r="AR110" i="1"/>
  <c r="AS110" i="1"/>
  <c r="M111" i="1"/>
  <c r="O111" i="1"/>
  <c r="P111" i="1"/>
  <c r="R111" i="1"/>
  <c r="S111" i="1" s="1"/>
  <c r="T111" i="1"/>
  <c r="AE111" i="1"/>
  <c r="AF111" i="1"/>
  <c r="AL111" i="1"/>
  <c r="AM111" i="1"/>
  <c r="AN111" i="1"/>
  <c r="AO111" i="1"/>
  <c r="AP111" i="1"/>
  <c r="AQ111" i="1"/>
  <c r="AR111" i="1"/>
  <c r="AS111" i="1"/>
  <c r="M112" i="1"/>
  <c r="O112" i="1"/>
  <c r="P112" i="1"/>
  <c r="R112" i="1"/>
  <c r="S112" i="1" s="1"/>
  <c r="T112" i="1"/>
  <c r="AE112" i="1"/>
  <c r="AF112" i="1"/>
  <c r="AL112" i="1"/>
  <c r="AM112" i="1"/>
  <c r="AN112" i="1"/>
  <c r="AO112" i="1"/>
  <c r="AP112" i="1"/>
  <c r="AQ112" i="1"/>
  <c r="AR112" i="1"/>
  <c r="AS112" i="1"/>
  <c r="M113" i="1"/>
  <c r="O113" i="1"/>
  <c r="P113" i="1"/>
  <c r="R113" i="1"/>
  <c r="S113" i="1" s="1"/>
  <c r="T113" i="1"/>
  <c r="AE113" i="1"/>
  <c r="AF113" i="1"/>
  <c r="AL113" i="1"/>
  <c r="AM113" i="1"/>
  <c r="AN113" i="1"/>
  <c r="AO113" i="1"/>
  <c r="AP113" i="1"/>
  <c r="AQ113" i="1"/>
  <c r="AR113" i="1"/>
  <c r="AS113" i="1"/>
  <c r="M114" i="1"/>
  <c r="O114" i="1"/>
  <c r="P114" i="1"/>
  <c r="R114" i="1"/>
  <c r="S114" i="1" s="1"/>
  <c r="T114" i="1"/>
  <c r="AE114" i="1"/>
  <c r="AF114" i="1"/>
  <c r="AL114" i="1"/>
  <c r="AM114" i="1"/>
  <c r="AN114" i="1"/>
  <c r="AO114" i="1"/>
  <c r="AP114" i="1"/>
  <c r="AQ114" i="1"/>
  <c r="AR114" i="1"/>
  <c r="AS114" i="1"/>
  <c r="M115" i="1"/>
  <c r="O115" i="1"/>
  <c r="P115" i="1"/>
  <c r="R115" i="1"/>
  <c r="S115" i="1" s="1"/>
  <c r="T115" i="1"/>
  <c r="AE115" i="1"/>
  <c r="AF115" i="1"/>
  <c r="AL115" i="1"/>
  <c r="AM115" i="1"/>
  <c r="AN115" i="1"/>
  <c r="AO115" i="1"/>
  <c r="AP115" i="1"/>
  <c r="AQ115" i="1"/>
  <c r="AR115" i="1"/>
  <c r="AS115" i="1"/>
  <c r="M116" i="1"/>
  <c r="O116" i="1"/>
  <c r="P116" i="1"/>
  <c r="R116" i="1"/>
  <c r="S116" i="1" s="1"/>
  <c r="T116" i="1"/>
  <c r="AE116" i="1"/>
  <c r="AF116" i="1"/>
  <c r="AL116" i="1"/>
  <c r="AM116" i="1"/>
  <c r="AN116" i="1"/>
  <c r="AO116" i="1"/>
  <c r="AP116" i="1"/>
  <c r="AQ116" i="1"/>
  <c r="AR116" i="1"/>
  <c r="AS116" i="1"/>
  <c r="M117" i="1"/>
  <c r="O117" i="1"/>
  <c r="P117" i="1"/>
  <c r="R117" i="1"/>
  <c r="S117" i="1" s="1"/>
  <c r="T117" i="1"/>
  <c r="AE117" i="1"/>
  <c r="AF117" i="1"/>
  <c r="AL117" i="1"/>
  <c r="AM117" i="1"/>
  <c r="AN117" i="1"/>
  <c r="AO117" i="1"/>
  <c r="AP117" i="1"/>
  <c r="AQ117" i="1"/>
  <c r="AR117" i="1"/>
  <c r="AS117" i="1"/>
  <c r="M118" i="1"/>
  <c r="O118" i="1"/>
  <c r="P118" i="1"/>
  <c r="R118" i="1"/>
  <c r="S118" i="1" s="1"/>
  <c r="T118" i="1"/>
  <c r="AE118" i="1"/>
  <c r="AF118" i="1"/>
  <c r="AL118" i="1"/>
  <c r="AM118" i="1"/>
  <c r="AN118" i="1"/>
  <c r="AO118" i="1"/>
  <c r="AP118" i="1"/>
  <c r="AQ118" i="1"/>
  <c r="AR118" i="1"/>
  <c r="AS118" i="1"/>
  <c r="M119" i="1"/>
  <c r="O119" i="1"/>
  <c r="P119" i="1"/>
  <c r="R119" i="1"/>
  <c r="S119" i="1" s="1"/>
  <c r="T119" i="1"/>
  <c r="AE119" i="1"/>
  <c r="AF119" i="1"/>
  <c r="AL119" i="1"/>
  <c r="AM119" i="1"/>
  <c r="AN119" i="1"/>
  <c r="AO119" i="1"/>
  <c r="AP119" i="1"/>
  <c r="AQ119" i="1"/>
  <c r="AR119" i="1"/>
  <c r="AS119" i="1"/>
  <c r="M120" i="1"/>
  <c r="O120" i="1"/>
  <c r="P120" i="1"/>
  <c r="R120" i="1"/>
  <c r="S120" i="1" s="1"/>
  <c r="T120" i="1"/>
  <c r="AE120" i="1"/>
  <c r="AF120" i="1"/>
  <c r="AL120" i="1"/>
  <c r="AM120" i="1"/>
  <c r="AN120" i="1"/>
  <c r="AO120" i="1"/>
  <c r="AP120" i="1"/>
  <c r="AQ120" i="1"/>
  <c r="AR120" i="1"/>
  <c r="AS120" i="1"/>
  <c r="M121" i="1"/>
  <c r="O121" i="1"/>
  <c r="P121" i="1"/>
  <c r="R121" i="1"/>
  <c r="S121" i="1" s="1"/>
  <c r="T121" i="1"/>
  <c r="AE121" i="1"/>
  <c r="AF121" i="1"/>
  <c r="AL121" i="1"/>
  <c r="AM121" i="1"/>
  <c r="AN121" i="1"/>
  <c r="AO121" i="1"/>
  <c r="AP121" i="1"/>
  <c r="AQ121" i="1"/>
  <c r="AR121" i="1"/>
  <c r="AS121" i="1"/>
  <c r="M122" i="1"/>
  <c r="O122" i="1"/>
  <c r="P122" i="1"/>
  <c r="R122" i="1"/>
  <c r="S122" i="1" s="1"/>
  <c r="T122" i="1"/>
  <c r="AE122" i="1"/>
  <c r="AF122" i="1"/>
  <c r="AL122" i="1"/>
  <c r="AM122" i="1"/>
  <c r="AN122" i="1"/>
  <c r="AO122" i="1"/>
  <c r="AP122" i="1"/>
  <c r="AQ122" i="1"/>
  <c r="AR122" i="1"/>
  <c r="AS122" i="1"/>
  <c r="C123" i="1"/>
  <c r="C124" i="1"/>
  <c r="H124" i="1"/>
  <c r="M127" i="1"/>
  <c r="O127" i="1"/>
  <c r="P127" i="1"/>
  <c r="R127" i="1"/>
  <c r="S127" i="1"/>
  <c r="T127" i="1"/>
  <c r="AE127" i="1"/>
  <c r="AF127" i="1" s="1"/>
  <c r="AL127" i="1"/>
  <c r="AM127" i="1" s="1"/>
  <c r="AN127" i="1"/>
  <c r="AP127" i="1"/>
  <c r="AR127" i="1"/>
  <c r="M128" i="1"/>
  <c r="O128" i="1"/>
  <c r="P128" i="1"/>
  <c r="R128" i="1"/>
  <c r="S128" i="1"/>
  <c r="T128" i="1"/>
  <c r="AE128" i="1"/>
  <c r="AF128" i="1" s="1"/>
  <c r="AL128" i="1"/>
  <c r="AM128" i="1" s="1"/>
  <c r="AN128" i="1"/>
  <c r="AP128" i="1"/>
  <c r="AR128" i="1"/>
  <c r="M129" i="1"/>
  <c r="O129" i="1"/>
  <c r="P129" i="1"/>
  <c r="R129" i="1"/>
  <c r="S129" i="1"/>
  <c r="T129" i="1"/>
  <c r="AE129" i="1"/>
  <c r="AF129" i="1" s="1"/>
  <c r="AL129" i="1"/>
  <c r="AM129" i="1" s="1"/>
  <c r="AN129" i="1"/>
  <c r="AP129" i="1"/>
  <c r="AR129" i="1"/>
  <c r="M130" i="1"/>
  <c r="O130" i="1"/>
  <c r="P130" i="1"/>
  <c r="R130" i="1"/>
  <c r="S130" i="1"/>
  <c r="T130" i="1"/>
  <c r="AE130" i="1"/>
  <c r="AF130" i="1" s="1"/>
  <c r="AL130" i="1"/>
  <c r="AM130" i="1" s="1"/>
  <c r="AN130" i="1"/>
  <c r="AP130" i="1"/>
  <c r="AR130" i="1"/>
  <c r="M131" i="1"/>
  <c r="O131" i="1"/>
  <c r="P131" i="1"/>
  <c r="R131" i="1"/>
  <c r="S131" i="1"/>
  <c r="T131" i="1"/>
  <c r="AE131" i="1"/>
  <c r="AF131" i="1" s="1"/>
  <c r="AL131" i="1"/>
  <c r="AM131" i="1" s="1"/>
  <c r="AN131" i="1"/>
  <c r="AP131" i="1"/>
  <c r="AR131" i="1"/>
  <c r="M132" i="1"/>
  <c r="O132" i="1"/>
  <c r="P132" i="1"/>
  <c r="R132" i="1"/>
  <c r="S132" i="1"/>
  <c r="T132" i="1"/>
  <c r="AE132" i="1"/>
  <c r="AF132" i="1" s="1"/>
  <c r="AL132" i="1"/>
  <c r="AM132" i="1" s="1"/>
  <c r="AN132" i="1"/>
  <c r="AP132" i="1"/>
  <c r="AR132" i="1"/>
  <c r="M133" i="1"/>
  <c r="O133" i="1"/>
  <c r="P133" i="1"/>
  <c r="R133" i="1"/>
  <c r="S133" i="1"/>
  <c r="T133" i="1"/>
  <c r="AE133" i="1"/>
  <c r="AF133" i="1" s="1"/>
  <c r="AL133" i="1"/>
  <c r="AM133" i="1" s="1"/>
  <c r="AN133" i="1"/>
  <c r="AP133" i="1"/>
  <c r="AR133" i="1"/>
  <c r="M134" i="1"/>
  <c r="O134" i="1"/>
  <c r="P134" i="1"/>
  <c r="R134" i="1"/>
  <c r="S134" i="1"/>
  <c r="T134" i="1"/>
  <c r="AE134" i="1"/>
  <c r="AF134" i="1" s="1"/>
  <c r="AL134" i="1"/>
  <c r="AM134" i="1" s="1"/>
  <c r="AN134" i="1"/>
  <c r="AP134" i="1"/>
  <c r="AR134" i="1"/>
  <c r="M135" i="1"/>
  <c r="O135" i="1"/>
  <c r="P135" i="1"/>
  <c r="R135" i="1"/>
  <c r="S135" i="1"/>
  <c r="T135" i="1"/>
  <c r="AE135" i="1"/>
  <c r="AF135" i="1" s="1"/>
  <c r="AL135" i="1"/>
  <c r="AM135" i="1" s="1"/>
  <c r="AN135" i="1"/>
  <c r="AP135" i="1"/>
  <c r="AR135" i="1"/>
  <c r="M136" i="1"/>
  <c r="O136" i="1"/>
  <c r="P136" i="1"/>
  <c r="R136" i="1"/>
  <c r="S136" i="1"/>
  <c r="T136" i="1"/>
  <c r="AE136" i="1"/>
  <c r="AF136" i="1" s="1"/>
  <c r="AL136" i="1"/>
  <c r="AM136" i="1" s="1"/>
  <c r="AN136" i="1"/>
  <c r="AP136" i="1"/>
  <c r="AR136" i="1"/>
  <c r="M137" i="1"/>
  <c r="O137" i="1"/>
  <c r="P137" i="1"/>
  <c r="R137" i="1"/>
  <c r="S137" i="1"/>
  <c r="T137" i="1"/>
  <c r="AE137" i="1"/>
  <c r="AF137" i="1" s="1"/>
  <c r="AL137" i="1"/>
  <c r="AM137" i="1" s="1"/>
  <c r="AN137" i="1"/>
  <c r="AP137" i="1"/>
  <c r="AR137" i="1"/>
  <c r="M138" i="1"/>
  <c r="O138" i="1"/>
  <c r="P138" i="1"/>
  <c r="R138" i="1"/>
  <c r="S138" i="1"/>
  <c r="T138" i="1"/>
  <c r="AE138" i="1"/>
  <c r="AF138" i="1" s="1"/>
  <c r="AL138" i="1"/>
  <c r="AM138" i="1" s="1"/>
  <c r="AN138" i="1"/>
  <c r="AP138" i="1"/>
  <c r="AR138" i="1"/>
  <c r="M139" i="1"/>
  <c r="O139" i="1"/>
  <c r="P139" i="1"/>
  <c r="R139" i="1"/>
  <c r="S139" i="1"/>
  <c r="T139" i="1"/>
  <c r="AE139" i="1"/>
  <c r="AF139" i="1" s="1"/>
  <c r="AL139" i="1"/>
  <c r="AM139" i="1" s="1"/>
  <c r="AN139" i="1"/>
  <c r="AP139" i="1"/>
  <c r="AR139" i="1"/>
  <c r="M140" i="1"/>
  <c r="O140" i="1"/>
  <c r="P140" i="1"/>
  <c r="R140" i="1"/>
  <c r="S140" i="1"/>
  <c r="T140" i="1"/>
  <c r="AE140" i="1"/>
  <c r="AF140" i="1" s="1"/>
  <c r="AL140" i="1"/>
  <c r="AM140" i="1" s="1"/>
  <c r="AN140" i="1"/>
  <c r="AP140" i="1"/>
  <c r="AR140" i="1"/>
  <c r="M141" i="1"/>
  <c r="O141" i="1"/>
  <c r="P141" i="1"/>
  <c r="R141" i="1"/>
  <c r="S141" i="1"/>
  <c r="T141" i="1"/>
  <c r="AE141" i="1"/>
  <c r="AF141" i="1" s="1"/>
  <c r="AL141" i="1"/>
  <c r="AM141" i="1" s="1"/>
  <c r="AN141" i="1"/>
  <c r="AP141" i="1"/>
  <c r="AR141" i="1"/>
  <c r="M142" i="1"/>
  <c r="O142" i="1"/>
  <c r="P142" i="1"/>
  <c r="R142" i="1"/>
  <c r="S142" i="1"/>
  <c r="T142" i="1"/>
  <c r="AE142" i="1"/>
  <c r="AF142" i="1" s="1"/>
  <c r="AL142" i="1"/>
  <c r="AM142" i="1" s="1"/>
  <c r="AN142" i="1"/>
  <c r="AP142" i="1"/>
  <c r="AR142" i="1"/>
  <c r="M143" i="1"/>
  <c r="O143" i="1"/>
  <c r="P143" i="1"/>
  <c r="R143" i="1"/>
  <c r="S143" i="1"/>
  <c r="T143" i="1"/>
  <c r="AE143" i="1"/>
  <c r="AF143" i="1" s="1"/>
  <c r="AL143" i="1"/>
  <c r="AM143" i="1" s="1"/>
  <c r="AN143" i="1"/>
  <c r="AP143" i="1"/>
  <c r="AR143" i="1"/>
  <c r="M144" i="1"/>
  <c r="O144" i="1"/>
  <c r="P144" i="1"/>
  <c r="R144" i="1"/>
  <c r="S144" i="1"/>
  <c r="T144" i="1"/>
  <c r="AE144" i="1"/>
  <c r="AF144" i="1" s="1"/>
  <c r="AL144" i="1"/>
  <c r="AP144" i="1" s="1"/>
  <c r="M145" i="1"/>
  <c r="O145" i="1"/>
  <c r="P145" i="1"/>
  <c r="R145" i="1"/>
  <c r="S145" i="1"/>
  <c r="T145" i="1"/>
  <c r="AE145" i="1"/>
  <c r="AF145" i="1" s="1"/>
  <c r="AL145" i="1"/>
  <c r="AN145" i="1"/>
  <c r="AP145" i="1"/>
  <c r="AR145" i="1"/>
  <c r="M146" i="1"/>
  <c r="O146" i="1"/>
  <c r="P146" i="1"/>
  <c r="R146" i="1"/>
  <c r="S146" i="1"/>
  <c r="T146" i="1"/>
  <c r="AE146" i="1"/>
  <c r="AF146" i="1" s="1"/>
  <c r="AL146" i="1"/>
  <c r="AP146" i="1" s="1"/>
  <c r="M147" i="1"/>
  <c r="O147" i="1"/>
  <c r="P147" i="1"/>
  <c r="R147" i="1"/>
  <c r="S147" i="1"/>
  <c r="T147" i="1"/>
  <c r="AE147" i="1"/>
  <c r="AF147" i="1" s="1"/>
  <c r="AL147" i="1"/>
  <c r="AN147" i="1"/>
  <c r="AP147" i="1"/>
  <c r="AR147" i="1"/>
  <c r="M148" i="1"/>
  <c r="O148" i="1"/>
  <c r="P148" i="1"/>
  <c r="R148" i="1"/>
  <c r="S148" i="1"/>
  <c r="T148" i="1"/>
  <c r="AE148" i="1"/>
  <c r="AF148" i="1" s="1"/>
  <c r="AL148" i="1"/>
  <c r="AP148" i="1" s="1"/>
  <c r="M149" i="1"/>
  <c r="O149" i="1"/>
  <c r="P149" i="1"/>
  <c r="R149" i="1"/>
  <c r="S149" i="1"/>
  <c r="T149" i="1"/>
  <c r="AE149" i="1"/>
  <c r="AF149" i="1" s="1"/>
  <c r="AL149" i="1"/>
  <c r="AN149" i="1"/>
  <c r="AP149" i="1"/>
  <c r="AR149" i="1"/>
  <c r="M150" i="1"/>
  <c r="O150" i="1"/>
  <c r="P150" i="1"/>
  <c r="R150" i="1"/>
  <c r="S150" i="1"/>
  <c r="T150" i="1"/>
  <c r="AE150" i="1"/>
  <c r="AF150" i="1" s="1"/>
  <c r="AL150" i="1"/>
  <c r="AO150" i="1" s="1"/>
  <c r="AQ150" i="1"/>
  <c r="M151" i="1"/>
  <c r="O151" i="1"/>
  <c r="P151" i="1"/>
  <c r="R151" i="1"/>
  <c r="S151" i="1" s="1"/>
  <c r="T151" i="1"/>
  <c r="AE151" i="1"/>
  <c r="AF151" i="1"/>
  <c r="AL151" i="1"/>
  <c r="AM151" i="1"/>
  <c r="AN151" i="1"/>
  <c r="AO151" i="1"/>
  <c r="AP151" i="1"/>
  <c r="AQ151" i="1"/>
  <c r="AR151" i="1"/>
  <c r="AS151" i="1"/>
  <c r="M152" i="1"/>
  <c r="O152" i="1"/>
  <c r="P152" i="1"/>
  <c r="R152" i="1"/>
  <c r="S152" i="1" s="1"/>
  <c r="AE152" i="1"/>
  <c r="AF152" i="1"/>
  <c r="AL152" i="1"/>
  <c r="AM152" i="1"/>
  <c r="AN152" i="1"/>
  <c r="AO152" i="1"/>
  <c r="AP152" i="1"/>
  <c r="AQ152" i="1"/>
  <c r="AR152" i="1"/>
  <c r="AS152" i="1"/>
  <c r="M153" i="1"/>
  <c r="O153" i="1"/>
  <c r="P153" i="1"/>
  <c r="R153" i="1"/>
  <c r="S153" i="1" s="1"/>
  <c r="T153" i="1"/>
  <c r="AE153" i="1"/>
  <c r="AF153" i="1"/>
  <c r="AL153" i="1"/>
  <c r="AM153" i="1"/>
  <c r="AN153" i="1"/>
  <c r="AO153" i="1"/>
  <c r="AP153" i="1"/>
  <c r="AQ153" i="1"/>
  <c r="AR153" i="1"/>
  <c r="AS153" i="1"/>
  <c r="M154" i="1"/>
  <c r="O154" i="1"/>
  <c r="P154" i="1"/>
  <c r="R154" i="1"/>
  <c r="S154" i="1" s="1"/>
  <c r="AE154" i="1"/>
  <c r="AF154" i="1"/>
  <c r="AL154" i="1"/>
  <c r="AM154" i="1"/>
  <c r="AN154" i="1"/>
  <c r="AO154" i="1"/>
  <c r="AP154" i="1"/>
  <c r="AQ154" i="1"/>
  <c r="AR154" i="1"/>
  <c r="AS154" i="1"/>
  <c r="M155" i="1"/>
  <c r="O155" i="1"/>
  <c r="P155" i="1"/>
  <c r="R155" i="1"/>
  <c r="S155" i="1" s="1"/>
  <c r="T155" i="1"/>
  <c r="AE155" i="1"/>
  <c r="AF155" i="1"/>
  <c r="AL155" i="1"/>
  <c r="AM155" i="1"/>
  <c r="AN155" i="1"/>
  <c r="AO155" i="1"/>
  <c r="AP155" i="1"/>
  <c r="AQ155" i="1"/>
  <c r="AR155" i="1"/>
  <c r="AS155" i="1"/>
  <c r="M156" i="1"/>
  <c r="O156" i="1"/>
  <c r="P156" i="1"/>
  <c r="R156" i="1"/>
  <c r="S156" i="1" s="1"/>
  <c r="AE156" i="1"/>
  <c r="AF156" i="1"/>
  <c r="AL156" i="1"/>
  <c r="AM156" i="1"/>
  <c r="AN156" i="1"/>
  <c r="AO156" i="1"/>
  <c r="AP156" i="1"/>
  <c r="AQ156" i="1"/>
  <c r="AR156" i="1"/>
  <c r="AS156" i="1"/>
  <c r="M157" i="1"/>
  <c r="O157" i="1"/>
  <c r="P157" i="1"/>
  <c r="R157" i="1"/>
  <c r="S157" i="1" s="1"/>
  <c r="T157" i="1"/>
  <c r="AE157" i="1"/>
  <c r="AF157" i="1"/>
  <c r="AL157" i="1"/>
  <c r="AM157" i="1"/>
  <c r="AN157" i="1"/>
  <c r="AO157" i="1"/>
  <c r="AP157" i="1"/>
  <c r="AQ157" i="1"/>
  <c r="AR157" i="1"/>
  <c r="AS157" i="1"/>
  <c r="M158" i="1"/>
  <c r="O158" i="1"/>
  <c r="P158" i="1"/>
  <c r="R158" i="1"/>
  <c r="S158" i="1" s="1"/>
  <c r="AE158" i="1"/>
  <c r="AF158" i="1"/>
  <c r="AL158" i="1"/>
  <c r="AM158" i="1"/>
  <c r="AN158" i="1"/>
  <c r="AO158" i="1"/>
  <c r="AP158" i="1"/>
  <c r="AQ158" i="1"/>
  <c r="AR158" i="1"/>
  <c r="AS158" i="1"/>
  <c r="M159" i="1"/>
  <c r="O159" i="1"/>
  <c r="P159" i="1"/>
  <c r="R159" i="1"/>
  <c r="S159" i="1" s="1"/>
  <c r="T159" i="1"/>
  <c r="AE159" i="1"/>
  <c r="AF159" i="1"/>
  <c r="AL159" i="1"/>
  <c r="AM159" i="1"/>
  <c r="AN159" i="1"/>
  <c r="AO159" i="1"/>
  <c r="AP159" i="1"/>
  <c r="AQ159" i="1"/>
  <c r="AR159" i="1"/>
  <c r="AS159" i="1"/>
  <c r="M160" i="1"/>
  <c r="O160" i="1"/>
  <c r="P160" i="1"/>
  <c r="R160" i="1"/>
  <c r="S160" i="1" s="1"/>
  <c r="AE160" i="1"/>
  <c r="AF160" i="1"/>
  <c r="AL160" i="1"/>
  <c r="AM160" i="1"/>
  <c r="AN160" i="1"/>
  <c r="AO160" i="1"/>
  <c r="AP160" i="1"/>
  <c r="AQ160" i="1"/>
  <c r="AR160" i="1"/>
  <c r="AS160" i="1"/>
  <c r="M161" i="1"/>
  <c r="O161" i="1"/>
  <c r="P161" i="1"/>
  <c r="R161" i="1"/>
  <c r="S161" i="1" s="1"/>
  <c r="T161" i="1"/>
  <c r="AE161" i="1"/>
  <c r="AF161" i="1"/>
  <c r="AL161" i="1"/>
  <c r="AM161" i="1"/>
  <c r="AN161" i="1"/>
  <c r="AO161" i="1"/>
  <c r="AP161" i="1"/>
  <c r="AQ161" i="1"/>
  <c r="AR161" i="1"/>
  <c r="AS161" i="1"/>
  <c r="C162" i="1"/>
  <c r="C163" i="1"/>
  <c r="H163" i="1"/>
  <c r="M166" i="1"/>
  <c r="O166" i="1"/>
  <c r="P166" i="1"/>
  <c r="R166" i="1"/>
  <c r="S166" i="1"/>
  <c r="T166" i="1"/>
  <c r="AE166" i="1"/>
  <c r="AF166" i="1" s="1"/>
  <c r="AL166" i="1"/>
  <c r="AN166" i="1"/>
  <c r="AP166" i="1"/>
  <c r="AR166" i="1"/>
  <c r="M167" i="1"/>
  <c r="O167" i="1"/>
  <c r="P167" i="1"/>
  <c r="R167" i="1"/>
  <c r="S167" i="1"/>
  <c r="T167" i="1"/>
  <c r="AE167" i="1"/>
  <c r="AF167" i="1" s="1"/>
  <c r="AL167" i="1"/>
  <c r="AN167" i="1" s="1"/>
  <c r="AP167" i="1"/>
  <c r="M168" i="1"/>
  <c r="O168" i="1"/>
  <c r="P168" i="1"/>
  <c r="R168" i="1"/>
  <c r="S168" i="1"/>
  <c r="T168" i="1"/>
  <c r="AE168" i="1"/>
  <c r="AF168" i="1" s="1"/>
  <c r="AL168" i="1"/>
  <c r="AN168" i="1"/>
  <c r="AP168" i="1"/>
  <c r="AR168" i="1"/>
  <c r="M169" i="1"/>
  <c r="O169" i="1"/>
  <c r="P169" i="1"/>
  <c r="R169" i="1"/>
  <c r="S169" i="1"/>
  <c r="T169" i="1"/>
  <c r="AE169" i="1"/>
  <c r="AF169" i="1" s="1"/>
  <c r="AL169" i="1"/>
  <c r="AN169" i="1" s="1"/>
  <c r="AP169" i="1"/>
  <c r="M170" i="1"/>
  <c r="O170" i="1"/>
  <c r="P170" i="1"/>
  <c r="R170" i="1"/>
  <c r="S170" i="1"/>
  <c r="T170" i="1"/>
  <c r="AE170" i="1"/>
  <c r="AF170" i="1" s="1"/>
  <c r="AL170" i="1"/>
  <c r="AN170" i="1"/>
  <c r="AP170" i="1"/>
  <c r="AR170" i="1"/>
  <c r="M171" i="1"/>
  <c r="O171" i="1"/>
  <c r="P171" i="1"/>
  <c r="R171" i="1"/>
  <c r="S171" i="1"/>
  <c r="T171" i="1"/>
  <c r="AE171" i="1"/>
  <c r="AF171" i="1" s="1"/>
  <c r="AL171" i="1"/>
  <c r="AN171" i="1" s="1"/>
  <c r="AP171" i="1"/>
  <c r="M172" i="1"/>
  <c r="O172" i="1"/>
  <c r="P172" i="1"/>
  <c r="R172" i="1"/>
  <c r="S172" i="1"/>
  <c r="T172" i="1"/>
  <c r="AE172" i="1"/>
  <c r="AF172" i="1" s="1"/>
  <c r="AL172" i="1"/>
  <c r="AN172" i="1"/>
  <c r="AP172" i="1"/>
  <c r="AR172" i="1"/>
  <c r="M173" i="1"/>
  <c r="O173" i="1"/>
  <c r="P173" i="1"/>
  <c r="R173" i="1"/>
  <c r="S173" i="1"/>
  <c r="T173" i="1"/>
  <c r="AE173" i="1"/>
  <c r="AF173" i="1" s="1"/>
  <c r="AL173" i="1"/>
  <c r="AN173" i="1" s="1"/>
  <c r="AP173" i="1"/>
  <c r="M174" i="1"/>
  <c r="O174" i="1"/>
  <c r="P174" i="1"/>
  <c r="R174" i="1"/>
  <c r="S174" i="1"/>
  <c r="T174" i="1"/>
  <c r="AE174" i="1"/>
  <c r="AF174" i="1" s="1"/>
  <c r="AL174" i="1"/>
  <c r="AN174" i="1"/>
  <c r="AP174" i="1"/>
  <c r="AR174" i="1"/>
  <c r="M175" i="1"/>
  <c r="O175" i="1"/>
  <c r="P175" i="1"/>
  <c r="R175" i="1"/>
  <c r="S175" i="1"/>
  <c r="T175" i="1"/>
  <c r="AE175" i="1"/>
  <c r="AF175" i="1" s="1"/>
  <c r="AL175" i="1"/>
  <c r="AN175" i="1" s="1"/>
  <c r="AP175" i="1"/>
  <c r="M176" i="1"/>
  <c r="O176" i="1"/>
  <c r="P176" i="1"/>
  <c r="R176" i="1"/>
  <c r="S176" i="1"/>
  <c r="T176" i="1"/>
  <c r="AE176" i="1"/>
  <c r="AF176" i="1" s="1"/>
  <c r="AL176" i="1"/>
  <c r="AN176" i="1"/>
  <c r="AP176" i="1"/>
  <c r="AR176" i="1"/>
  <c r="M177" i="1"/>
  <c r="O177" i="1"/>
  <c r="P177" i="1"/>
  <c r="R177" i="1"/>
  <c r="S177" i="1"/>
  <c r="T177" i="1"/>
  <c r="AE177" i="1"/>
  <c r="AF177" i="1" s="1"/>
  <c r="AL177" i="1"/>
  <c r="AN177" i="1" s="1"/>
  <c r="AP177" i="1"/>
  <c r="M178" i="1"/>
  <c r="O178" i="1"/>
  <c r="P178" i="1"/>
  <c r="R178" i="1"/>
  <c r="S178" i="1"/>
  <c r="T178" i="1"/>
  <c r="AE178" i="1"/>
  <c r="AF178" i="1" s="1"/>
  <c r="AL178" i="1"/>
  <c r="AN178" i="1"/>
  <c r="AP178" i="1"/>
  <c r="AR178" i="1"/>
  <c r="M179" i="1"/>
  <c r="O179" i="1"/>
  <c r="P179" i="1"/>
  <c r="R179" i="1"/>
  <c r="S179" i="1"/>
  <c r="T179" i="1"/>
  <c r="AE179" i="1"/>
  <c r="AF179" i="1" s="1"/>
  <c r="AL179" i="1"/>
  <c r="AN179" i="1" s="1"/>
  <c r="AP179" i="1"/>
  <c r="M180" i="1"/>
  <c r="O180" i="1"/>
  <c r="P180" i="1"/>
  <c r="R180" i="1"/>
  <c r="S180" i="1"/>
  <c r="T180" i="1"/>
  <c r="AE180" i="1"/>
  <c r="AF180" i="1" s="1"/>
  <c r="AL180" i="1"/>
  <c r="AN180" i="1"/>
  <c r="AP180" i="1"/>
  <c r="AR180" i="1"/>
  <c r="M181" i="1"/>
  <c r="O181" i="1"/>
  <c r="P181" i="1"/>
  <c r="R181" i="1"/>
  <c r="S181" i="1"/>
  <c r="T181" i="1"/>
  <c r="AE181" i="1"/>
  <c r="AF181" i="1" s="1"/>
  <c r="AL181" i="1"/>
  <c r="AN181" i="1" s="1"/>
  <c r="AP181" i="1"/>
  <c r="M182" i="1"/>
  <c r="O182" i="1"/>
  <c r="P182" i="1"/>
  <c r="R182" i="1"/>
  <c r="S182" i="1"/>
  <c r="T182" i="1"/>
  <c r="AE182" i="1"/>
  <c r="AF182" i="1" s="1"/>
  <c r="AL182" i="1"/>
  <c r="AN182" i="1"/>
  <c r="AP182" i="1"/>
  <c r="AR182" i="1"/>
  <c r="M183" i="1"/>
  <c r="O183" i="1"/>
  <c r="P183" i="1"/>
  <c r="R183" i="1"/>
  <c r="S183" i="1"/>
  <c r="T183" i="1"/>
  <c r="AE183" i="1"/>
  <c r="AF183" i="1" s="1"/>
  <c r="AL183" i="1"/>
  <c r="AN183" i="1" s="1"/>
  <c r="AP183" i="1"/>
  <c r="M184" i="1"/>
  <c r="O184" i="1"/>
  <c r="P184" i="1"/>
  <c r="R184" i="1"/>
  <c r="S184" i="1"/>
  <c r="T184" i="1"/>
  <c r="AE184" i="1"/>
  <c r="AF184" i="1" s="1"/>
  <c r="AL184" i="1"/>
  <c r="AN184" i="1"/>
  <c r="AP184" i="1"/>
  <c r="AR184" i="1"/>
  <c r="M185" i="1"/>
  <c r="O185" i="1"/>
  <c r="P185" i="1"/>
  <c r="R185" i="1"/>
  <c r="S185" i="1"/>
  <c r="T185" i="1"/>
  <c r="AE185" i="1"/>
  <c r="AF185" i="1" s="1"/>
  <c r="AL185" i="1"/>
  <c r="AN185" i="1" s="1"/>
  <c r="AP185" i="1"/>
  <c r="M186" i="1"/>
  <c r="O186" i="1"/>
  <c r="P186" i="1"/>
  <c r="R186" i="1"/>
  <c r="S186" i="1"/>
  <c r="T186" i="1"/>
  <c r="AE186" i="1"/>
  <c r="AF186" i="1" s="1"/>
  <c r="AL186" i="1"/>
  <c r="AN186" i="1"/>
  <c r="AP186" i="1"/>
  <c r="AR186" i="1"/>
  <c r="M187" i="1"/>
  <c r="O187" i="1"/>
  <c r="P187" i="1"/>
  <c r="R187" i="1"/>
  <c r="S187" i="1"/>
  <c r="T187" i="1"/>
  <c r="AE187" i="1"/>
  <c r="AF187" i="1" s="1"/>
  <c r="AL187" i="1"/>
  <c r="AN187" i="1" s="1"/>
  <c r="AP187" i="1"/>
  <c r="M188" i="1"/>
  <c r="O188" i="1"/>
  <c r="P188" i="1"/>
  <c r="R188" i="1"/>
  <c r="S188" i="1"/>
  <c r="T188" i="1"/>
  <c r="AE188" i="1"/>
  <c r="AF188" i="1" s="1"/>
  <c r="AL188" i="1"/>
  <c r="AN188" i="1"/>
  <c r="AP188" i="1"/>
  <c r="AR188" i="1"/>
  <c r="M189" i="1"/>
  <c r="O189" i="1"/>
  <c r="P189" i="1"/>
  <c r="R189" i="1"/>
  <c r="S189" i="1"/>
  <c r="T189" i="1"/>
  <c r="AE189" i="1"/>
  <c r="AF189" i="1" s="1"/>
  <c r="AL189" i="1"/>
  <c r="AN189" i="1" s="1"/>
  <c r="AP189" i="1"/>
  <c r="M190" i="1"/>
  <c r="O190" i="1"/>
  <c r="P190" i="1"/>
  <c r="R190" i="1"/>
  <c r="S190" i="1"/>
  <c r="T190" i="1"/>
  <c r="AE190" i="1"/>
  <c r="AF190" i="1" s="1"/>
  <c r="AL190" i="1"/>
  <c r="AN190" i="1"/>
  <c r="AP190" i="1"/>
  <c r="AR190" i="1"/>
  <c r="M191" i="1"/>
  <c r="O191" i="1"/>
  <c r="P191" i="1"/>
  <c r="R191" i="1"/>
  <c r="S191" i="1"/>
  <c r="T191" i="1"/>
  <c r="AE191" i="1"/>
  <c r="AF191" i="1" s="1"/>
  <c r="AL191" i="1"/>
  <c r="AN191" i="1" s="1"/>
  <c r="AP191" i="1"/>
  <c r="M192" i="1"/>
  <c r="O192" i="1"/>
  <c r="P192" i="1"/>
  <c r="R192" i="1"/>
  <c r="S192" i="1"/>
  <c r="T192" i="1"/>
  <c r="AE192" i="1"/>
  <c r="AF192" i="1" s="1"/>
  <c r="AL192" i="1"/>
  <c r="AN192" i="1"/>
  <c r="AP192" i="1"/>
  <c r="AR192" i="1"/>
  <c r="M193" i="1"/>
  <c r="O193" i="1"/>
  <c r="P193" i="1"/>
  <c r="R193" i="1"/>
  <c r="S193" i="1"/>
  <c r="T193" i="1"/>
  <c r="AE193" i="1"/>
  <c r="AF193" i="1" s="1"/>
  <c r="AL193" i="1"/>
  <c r="AN193" i="1" s="1"/>
  <c r="AP193" i="1"/>
  <c r="M194" i="1"/>
  <c r="O194" i="1"/>
  <c r="P194" i="1"/>
  <c r="R194" i="1"/>
  <c r="S194" i="1"/>
  <c r="T194" i="1"/>
  <c r="AE194" i="1"/>
  <c r="AF194" i="1" s="1"/>
  <c r="AL194" i="1"/>
  <c r="AN194" i="1"/>
  <c r="AP194" i="1"/>
  <c r="AR194" i="1"/>
  <c r="M195" i="1"/>
  <c r="O195" i="1"/>
  <c r="P195" i="1"/>
  <c r="R195" i="1"/>
  <c r="S195" i="1"/>
  <c r="T195" i="1"/>
  <c r="AE195" i="1"/>
  <c r="AF195" i="1" s="1"/>
  <c r="AL195" i="1"/>
  <c r="AN195" i="1" s="1"/>
  <c r="AP195" i="1"/>
  <c r="AS195" i="1"/>
  <c r="M196" i="1"/>
  <c r="O196" i="1"/>
  <c r="P196" i="1"/>
  <c r="R196" i="1"/>
  <c r="S196" i="1" s="1"/>
  <c r="T196" i="1"/>
  <c r="AE196" i="1"/>
  <c r="AF196" i="1"/>
  <c r="AL196" i="1"/>
  <c r="AM196" i="1"/>
  <c r="AN196" i="1"/>
  <c r="AO196" i="1"/>
  <c r="AP196" i="1"/>
  <c r="AQ196" i="1"/>
  <c r="AR196" i="1"/>
  <c r="AS196" i="1"/>
  <c r="M197" i="1"/>
  <c r="O197" i="1"/>
  <c r="P197" i="1"/>
  <c r="R197" i="1"/>
  <c r="S197" i="1" s="1"/>
  <c r="T197" i="1"/>
  <c r="AE197" i="1"/>
  <c r="AF197" i="1"/>
  <c r="AL197" i="1"/>
  <c r="AM197" i="1"/>
  <c r="AN197" i="1"/>
  <c r="AO197" i="1"/>
  <c r="AP197" i="1"/>
  <c r="AQ197" i="1"/>
  <c r="AR197" i="1"/>
  <c r="AS197" i="1"/>
  <c r="M198" i="1"/>
  <c r="O198" i="1"/>
  <c r="P198" i="1"/>
  <c r="R198" i="1"/>
  <c r="S198" i="1" s="1"/>
  <c r="T198" i="1"/>
  <c r="AE198" i="1"/>
  <c r="AF198" i="1"/>
  <c r="AL198" i="1"/>
  <c r="AM198" i="1"/>
  <c r="AN198" i="1"/>
  <c r="AO198" i="1"/>
  <c r="AP198" i="1"/>
  <c r="AQ198" i="1"/>
  <c r="AR198" i="1"/>
  <c r="AS198" i="1"/>
  <c r="M199" i="1"/>
  <c r="O199" i="1"/>
  <c r="P199" i="1"/>
  <c r="R199" i="1"/>
  <c r="S199" i="1" s="1"/>
  <c r="T199" i="1"/>
  <c r="AE199" i="1"/>
  <c r="AF199" i="1"/>
  <c r="AL199" i="1"/>
  <c r="AM199" i="1"/>
  <c r="AN199" i="1"/>
  <c r="AO199" i="1"/>
  <c r="AP199" i="1"/>
  <c r="AQ199" i="1"/>
  <c r="AR199" i="1"/>
  <c r="AS199" i="1"/>
  <c r="M200" i="1"/>
  <c r="O200" i="1"/>
  <c r="P200" i="1"/>
  <c r="R200" i="1"/>
  <c r="S200" i="1" s="1"/>
  <c r="T200" i="1"/>
  <c r="AE200" i="1"/>
  <c r="AF200" i="1"/>
  <c r="AL200" i="1"/>
  <c r="AM200" i="1"/>
  <c r="AN200" i="1"/>
  <c r="AO200" i="1"/>
  <c r="AP200" i="1"/>
  <c r="AQ200" i="1"/>
  <c r="AR200" i="1"/>
  <c r="AS200" i="1"/>
  <c r="AM2" i="2"/>
  <c r="AN2" i="2"/>
  <c r="AO2" i="2"/>
  <c r="AP2" i="2"/>
  <c r="AQ2" i="2"/>
  <c r="AR2" i="2"/>
  <c r="AS2" i="2"/>
  <c r="AK13" i="2"/>
  <c r="AD24" i="2" s="1"/>
  <c r="AK14" i="2"/>
  <c r="AK15" i="2"/>
  <c r="AK16" i="2"/>
  <c r="AK17" i="2"/>
  <c r="AK18" i="2"/>
  <c r="L19" i="2"/>
  <c r="AK19" i="2"/>
  <c r="M24" i="2"/>
  <c r="O24" i="2"/>
  <c r="P24" i="2"/>
  <c r="R24" i="2"/>
  <c r="S24" i="2" s="1"/>
  <c r="T24" i="2"/>
  <c r="AE24" i="2"/>
  <c r="AF24" i="2" s="1"/>
  <c r="AL24" i="2"/>
  <c r="AN24" i="2"/>
  <c r="AP24" i="2"/>
  <c r="AP3" i="2" s="1"/>
  <c r="AF16" i="2" s="1"/>
  <c r="AH16" i="2" s="1"/>
  <c r="AR24" i="2"/>
  <c r="AR3" i="2" s="1"/>
  <c r="AF18" i="2" s="1"/>
  <c r="AH18" i="2" s="1"/>
  <c r="M25" i="2"/>
  <c r="M23" i="2" s="1"/>
  <c r="M3" i="2" s="1"/>
  <c r="O25" i="2"/>
  <c r="P25" i="2"/>
  <c r="R25" i="2"/>
  <c r="S25" i="2"/>
  <c r="T25" i="2"/>
  <c r="AD25" i="2"/>
  <c r="AE25" i="2"/>
  <c r="AF25" i="2"/>
  <c r="AL25" i="2"/>
  <c r="AM25" i="2"/>
  <c r="AN25" i="2"/>
  <c r="AO25" i="2"/>
  <c r="AP25" i="2"/>
  <c r="AQ25" i="2"/>
  <c r="AR25" i="2"/>
  <c r="AS25" i="2"/>
  <c r="M26" i="2"/>
  <c r="O26" i="2"/>
  <c r="P26" i="2"/>
  <c r="R26" i="2"/>
  <c r="S26" i="2" s="1"/>
  <c r="T26" i="2"/>
  <c r="AD26" i="2"/>
  <c r="AE26" i="2"/>
  <c r="AF26" i="2" s="1"/>
  <c r="AL26" i="2"/>
  <c r="AM26" i="2" s="1"/>
  <c r="AN26" i="2"/>
  <c r="AP26" i="2"/>
  <c r="AR26" i="2"/>
  <c r="M27" i="2"/>
  <c r="O27" i="2"/>
  <c r="P27" i="2"/>
  <c r="R27" i="2"/>
  <c r="S27" i="2"/>
  <c r="T27" i="2"/>
  <c r="AD27" i="2"/>
  <c r="AE27" i="2"/>
  <c r="AF27" i="2"/>
  <c r="AN27" i="2" s="1"/>
  <c r="AL27" i="2"/>
  <c r="AM27" i="2"/>
  <c r="AO27" i="2"/>
  <c r="AP27" i="2"/>
  <c r="AQ27" i="2"/>
  <c r="AR27" i="2"/>
  <c r="AS27" i="2"/>
  <c r="M28" i="2"/>
  <c r="O28" i="2"/>
  <c r="P28" i="2"/>
  <c r="R28" i="2"/>
  <c r="S28" i="2" s="1"/>
  <c r="T28" i="2"/>
  <c r="AD28" i="2"/>
  <c r="AE28" i="2"/>
  <c r="AF28" i="2" s="1"/>
  <c r="AL28" i="2"/>
  <c r="AM28" i="2" s="1"/>
  <c r="AN28" i="2"/>
  <c r="AP28" i="2"/>
  <c r="AR28" i="2"/>
  <c r="M29" i="2"/>
  <c r="O29" i="2"/>
  <c r="P29" i="2"/>
  <c r="R29" i="2"/>
  <c r="S29" i="2"/>
  <c r="T29" i="2"/>
  <c r="AD29" i="2"/>
  <c r="AE29" i="2"/>
  <c r="AF29" i="2"/>
  <c r="AL29" i="2"/>
  <c r="AM29" i="2"/>
  <c r="AN29" i="2"/>
  <c r="AO29" i="2"/>
  <c r="AP29" i="2"/>
  <c r="AQ29" i="2"/>
  <c r="AR29" i="2"/>
  <c r="AS29" i="2"/>
  <c r="M30" i="2"/>
  <c r="O30" i="2"/>
  <c r="P30" i="2"/>
  <c r="R30" i="2"/>
  <c r="S30" i="2" s="1"/>
  <c r="T30" i="2"/>
  <c r="AD30" i="2"/>
  <c r="AE30" i="2"/>
  <c r="AF30" i="2" s="1"/>
  <c r="AL30" i="2"/>
  <c r="AM30" i="2" s="1"/>
  <c r="AN30" i="2"/>
  <c r="AP30" i="2"/>
  <c r="AR30" i="2"/>
  <c r="M31" i="2"/>
  <c r="O31" i="2"/>
  <c r="P31" i="2"/>
  <c r="R31" i="2"/>
  <c r="S31" i="2"/>
  <c r="T31" i="2"/>
  <c r="AD31" i="2"/>
  <c r="AE31" i="2"/>
  <c r="AF31" i="2"/>
  <c r="AL31" i="2"/>
  <c r="AM31" i="2"/>
  <c r="AN31" i="2"/>
  <c r="AO31" i="2"/>
  <c r="AP31" i="2"/>
  <c r="AQ31" i="2"/>
  <c r="AR31" i="2"/>
  <c r="AS31" i="2"/>
  <c r="M32" i="2"/>
  <c r="O32" i="2"/>
  <c r="P32" i="2"/>
  <c r="R32" i="2"/>
  <c r="S32" i="2" s="1"/>
  <c r="T32" i="2"/>
  <c r="AD32" i="2"/>
  <c r="AE32" i="2"/>
  <c r="AF32" i="2" s="1"/>
  <c r="AL32" i="2"/>
  <c r="AM32" i="2" s="1"/>
  <c r="AN32" i="2"/>
  <c r="AP32" i="2"/>
  <c r="AR32" i="2"/>
  <c r="M33" i="2"/>
  <c r="O33" i="2"/>
  <c r="P33" i="2"/>
  <c r="R33" i="2"/>
  <c r="S33" i="2"/>
  <c r="T33" i="2"/>
  <c r="AD33" i="2"/>
  <c r="AE33" i="2"/>
  <c r="AF33" i="2"/>
  <c r="AL33" i="2"/>
  <c r="AM33" i="2"/>
  <c r="AN33" i="2"/>
  <c r="AO33" i="2"/>
  <c r="AP33" i="2"/>
  <c r="AQ33" i="2"/>
  <c r="AR33" i="2"/>
  <c r="AS33" i="2"/>
  <c r="M34" i="2"/>
  <c r="O34" i="2"/>
  <c r="P34" i="2"/>
  <c r="R34" i="2"/>
  <c r="S34" i="2" s="1"/>
  <c r="T34" i="2"/>
  <c r="AD34" i="2"/>
  <c r="AE34" i="2"/>
  <c r="AF34" i="2" s="1"/>
  <c r="AL34" i="2"/>
  <c r="AM34" i="2" s="1"/>
  <c r="AN34" i="2"/>
  <c r="AP34" i="2"/>
  <c r="AR34" i="2"/>
  <c r="M35" i="2"/>
  <c r="O35" i="2"/>
  <c r="P35" i="2"/>
  <c r="R35" i="2"/>
  <c r="S35" i="2"/>
  <c r="T35" i="2"/>
  <c r="AD35" i="2"/>
  <c r="AE35" i="2"/>
  <c r="AF35" i="2"/>
  <c r="AL35" i="2"/>
  <c r="AM35" i="2"/>
  <c r="AN35" i="2"/>
  <c r="AO35" i="2"/>
  <c r="AP35" i="2"/>
  <c r="AQ35" i="2"/>
  <c r="AR35" i="2"/>
  <c r="AS35" i="2"/>
  <c r="M36" i="2"/>
  <c r="O36" i="2"/>
  <c r="P36" i="2"/>
  <c r="R36" i="2"/>
  <c r="S36" i="2" s="1"/>
  <c r="T36" i="2"/>
  <c r="AD36" i="2"/>
  <c r="AE36" i="2"/>
  <c r="AF36" i="2" s="1"/>
  <c r="AL36" i="2"/>
  <c r="AM36" i="2" s="1"/>
  <c r="AN36" i="2"/>
  <c r="AP36" i="2"/>
  <c r="AR36" i="2"/>
  <c r="M37" i="2"/>
  <c r="O37" i="2"/>
  <c r="P37" i="2"/>
  <c r="R37" i="2"/>
  <c r="S37" i="2"/>
  <c r="T37" i="2"/>
  <c r="AD37" i="2"/>
  <c r="AE37" i="2"/>
  <c r="AF37" i="2"/>
  <c r="AL37" i="2"/>
  <c r="AM37" i="2"/>
  <c r="AN37" i="2"/>
  <c r="AO37" i="2"/>
  <c r="AP37" i="2"/>
  <c r="AQ37" i="2"/>
  <c r="AR37" i="2"/>
  <c r="AS37" i="2"/>
  <c r="M38" i="2"/>
  <c r="O38" i="2"/>
  <c r="P38" i="2"/>
  <c r="R38" i="2"/>
  <c r="S38" i="2" s="1"/>
  <c r="AD38" i="2"/>
  <c r="AE38" i="2"/>
  <c r="AF38" i="2" s="1"/>
  <c r="AL38" i="2"/>
  <c r="AM38" i="2" s="1"/>
  <c r="AN38" i="2"/>
  <c r="AP38" i="2"/>
  <c r="AR38" i="2"/>
  <c r="M39" i="2"/>
  <c r="O39" i="2"/>
  <c r="P39" i="2"/>
  <c r="R39" i="2"/>
  <c r="S39" i="2"/>
  <c r="T39" i="2"/>
  <c r="AD39" i="2"/>
  <c r="AE39" i="2"/>
  <c r="AF39" i="2"/>
  <c r="AL39" i="2"/>
  <c r="AM39" i="2"/>
  <c r="AN39" i="2"/>
  <c r="AO39" i="2"/>
  <c r="AP39" i="2"/>
  <c r="AQ39" i="2"/>
  <c r="AR39" i="2"/>
  <c r="AS39" i="2"/>
  <c r="M40" i="2"/>
  <c r="O40" i="2"/>
  <c r="P40" i="2"/>
  <c r="R40" i="2"/>
  <c r="S40" i="2" s="1"/>
  <c r="AD40" i="2"/>
  <c r="AE40" i="2"/>
  <c r="AF40" i="2" s="1"/>
  <c r="AL40" i="2"/>
  <c r="AM40" i="2" s="1"/>
  <c r="AN40" i="2"/>
  <c r="AP40" i="2"/>
  <c r="AR40" i="2"/>
  <c r="M41" i="2"/>
  <c r="O41" i="2"/>
  <c r="P41" i="2"/>
  <c r="R41" i="2"/>
  <c r="S41" i="2"/>
  <c r="T41" i="2"/>
  <c r="AD41" i="2"/>
  <c r="AE41" i="2"/>
  <c r="AF41" i="2"/>
  <c r="AL41" i="2"/>
  <c r="AM41" i="2"/>
  <c r="AN41" i="2"/>
  <c r="AO41" i="2"/>
  <c r="AP41" i="2"/>
  <c r="AQ41" i="2"/>
  <c r="AR41" i="2"/>
  <c r="AS41" i="2"/>
  <c r="M42" i="2"/>
  <c r="O42" i="2"/>
  <c r="P42" i="2"/>
  <c r="R42" i="2"/>
  <c r="T42" i="2" s="1"/>
  <c r="AD42" i="2"/>
  <c r="AE42" i="2"/>
  <c r="AF42" i="2" s="1"/>
  <c r="AL42" i="2"/>
  <c r="AN42" i="2" s="1"/>
  <c r="AP42" i="2"/>
  <c r="AR42" i="2"/>
  <c r="M43" i="2"/>
  <c r="O43" i="2"/>
  <c r="P43" i="2"/>
  <c r="R43" i="2"/>
  <c r="S43" i="2"/>
  <c r="T43" i="2"/>
  <c r="AD43" i="2"/>
  <c r="AE43" i="2"/>
  <c r="AF43" i="2"/>
  <c r="AL43" i="2"/>
  <c r="AM43" i="2"/>
  <c r="AN43" i="2"/>
  <c r="AO43" i="2"/>
  <c r="AP43" i="2"/>
  <c r="AQ43" i="2"/>
  <c r="AR43" i="2"/>
  <c r="AS43" i="2"/>
  <c r="M44" i="2"/>
  <c r="O44" i="2"/>
  <c r="P44" i="2"/>
  <c r="R44" i="2"/>
  <c r="S44" i="2" s="1"/>
  <c r="AD44" i="2"/>
  <c r="AE44" i="2"/>
  <c r="AF44" i="2" s="1"/>
  <c r="AL44" i="2"/>
  <c r="AM44" i="2" s="1"/>
  <c r="AN44" i="2"/>
  <c r="AP44" i="2"/>
  <c r="AR44" i="2"/>
  <c r="AM24" i="2" l="1"/>
  <c r="AN3" i="2"/>
  <c r="AF14" i="2" s="1"/>
  <c r="AH14" i="2" s="1"/>
  <c r="T44" i="2"/>
  <c r="T40" i="2"/>
  <c r="T38" i="2"/>
  <c r="AS44" i="2"/>
  <c r="AQ44" i="2"/>
  <c r="AO44" i="2"/>
  <c r="AS42" i="2"/>
  <c r="AQ42" i="2"/>
  <c r="AO42" i="2"/>
  <c r="AM42" i="2"/>
  <c r="S42" i="2"/>
  <c r="AS40" i="2"/>
  <c r="AQ40" i="2"/>
  <c r="AO40" i="2"/>
  <c r="AS38" i="2"/>
  <c r="AQ38" i="2"/>
  <c r="AO38" i="2"/>
  <c r="AS36" i="2"/>
  <c r="AQ36" i="2"/>
  <c r="AO36" i="2"/>
  <c r="AS34" i="2"/>
  <c r="AQ34" i="2"/>
  <c r="AO34" i="2"/>
  <c r="AS32" i="2"/>
  <c r="AQ32" i="2"/>
  <c r="AO32" i="2"/>
  <c r="AS30" i="2"/>
  <c r="AQ30" i="2"/>
  <c r="AO30" i="2"/>
  <c r="AS28" i="2"/>
  <c r="AQ28" i="2"/>
  <c r="AO28" i="2"/>
  <c r="AS26" i="2"/>
  <c r="AQ26" i="2"/>
  <c r="AO26" i="2"/>
  <c r="AS24" i="2"/>
  <c r="AS3" i="2" s="1"/>
  <c r="AF19" i="2" s="1"/>
  <c r="AH19" i="2" s="1"/>
  <c r="AQ24" i="2"/>
  <c r="AQ3" i="2" s="1"/>
  <c r="AF17" i="2" s="1"/>
  <c r="AH17" i="2" s="1"/>
  <c r="AO24" i="2"/>
  <c r="AO3" i="2" s="1"/>
  <c r="AF15" i="2" s="1"/>
  <c r="AH15" i="2" s="1"/>
  <c r="AR195" i="1"/>
  <c r="AM194" i="1"/>
  <c r="AO194" i="1"/>
  <c r="AQ194" i="1"/>
  <c r="AS194" i="1"/>
  <c r="AR193" i="1"/>
  <c r="AM192" i="1"/>
  <c r="AO192" i="1"/>
  <c r="AQ192" i="1"/>
  <c r="AS192" i="1"/>
  <c r="AR191" i="1"/>
  <c r="AM190" i="1"/>
  <c r="AO190" i="1"/>
  <c r="AQ190" i="1"/>
  <c r="AS190" i="1"/>
  <c r="AR189" i="1"/>
  <c r="AM188" i="1"/>
  <c r="AO188" i="1"/>
  <c r="AQ188" i="1"/>
  <c r="AS188" i="1"/>
  <c r="AR187" i="1"/>
  <c r="AM186" i="1"/>
  <c r="AO186" i="1"/>
  <c r="AQ186" i="1"/>
  <c r="AS186" i="1"/>
  <c r="AR185" i="1"/>
  <c r="AM184" i="1"/>
  <c r="AO184" i="1"/>
  <c r="AQ184" i="1"/>
  <c r="AS184" i="1"/>
  <c r="AR183" i="1"/>
  <c r="AM182" i="1"/>
  <c r="AO182" i="1"/>
  <c r="AQ182" i="1"/>
  <c r="AS182" i="1"/>
  <c r="AR181" i="1"/>
  <c r="AM180" i="1"/>
  <c r="AO180" i="1"/>
  <c r="AQ180" i="1"/>
  <c r="AS180" i="1"/>
  <c r="AR179" i="1"/>
  <c r="AM178" i="1"/>
  <c r="AO178" i="1"/>
  <c r="AQ178" i="1"/>
  <c r="AS178" i="1"/>
  <c r="AR177" i="1"/>
  <c r="AM176" i="1"/>
  <c r="AO176" i="1"/>
  <c r="AQ176" i="1"/>
  <c r="AS176" i="1"/>
  <c r="AR175" i="1"/>
  <c r="AM174" i="1"/>
  <c r="AO174" i="1"/>
  <c r="AQ174" i="1"/>
  <c r="AS174" i="1"/>
  <c r="AR173" i="1"/>
  <c r="AM172" i="1"/>
  <c r="AO172" i="1"/>
  <c r="AQ172" i="1"/>
  <c r="AS172" i="1"/>
  <c r="AR171" i="1"/>
  <c r="AM170" i="1"/>
  <c r="AO170" i="1"/>
  <c r="AQ170" i="1"/>
  <c r="AS170" i="1"/>
  <c r="AR169" i="1"/>
  <c r="AM168" i="1"/>
  <c r="AO168" i="1"/>
  <c r="AQ168" i="1"/>
  <c r="AS168" i="1"/>
  <c r="AR167" i="1"/>
  <c r="AM166" i="1"/>
  <c r="AO166" i="1"/>
  <c r="AQ166" i="1"/>
  <c r="AS166" i="1"/>
  <c r="T160" i="1"/>
  <c r="T158" i="1"/>
  <c r="T156" i="1"/>
  <c r="T154" i="1"/>
  <c r="T152" i="1"/>
  <c r="AS150" i="1"/>
  <c r="AM195" i="1"/>
  <c r="AO195" i="1"/>
  <c r="AQ195" i="1"/>
  <c r="AM193" i="1"/>
  <c r="AO193" i="1"/>
  <c r="AQ193" i="1"/>
  <c r="AS193" i="1"/>
  <c r="AM191" i="1"/>
  <c r="AO191" i="1"/>
  <c r="AQ191" i="1"/>
  <c r="AS191" i="1"/>
  <c r="AM189" i="1"/>
  <c r="AO189" i="1"/>
  <c r="AQ189" i="1"/>
  <c r="AS189" i="1"/>
  <c r="AM187" i="1"/>
  <c r="AO187" i="1"/>
  <c r="AQ187" i="1"/>
  <c r="AS187" i="1"/>
  <c r="AM185" i="1"/>
  <c r="AO185" i="1"/>
  <c r="AQ185" i="1"/>
  <c r="AS185" i="1"/>
  <c r="AM183" i="1"/>
  <c r="AO183" i="1"/>
  <c r="AQ183" i="1"/>
  <c r="AS183" i="1"/>
  <c r="AM181" i="1"/>
  <c r="AO181" i="1"/>
  <c r="AQ181" i="1"/>
  <c r="AS181" i="1"/>
  <c r="AM179" i="1"/>
  <c r="AO179" i="1"/>
  <c r="AQ179" i="1"/>
  <c r="AS179" i="1"/>
  <c r="AM177" i="1"/>
  <c r="AO177" i="1"/>
  <c r="AQ177" i="1"/>
  <c r="AS177" i="1"/>
  <c r="AM175" i="1"/>
  <c r="AO175" i="1"/>
  <c r="AQ175" i="1"/>
  <c r="AS175" i="1"/>
  <c r="AM173" i="1"/>
  <c r="AO173" i="1"/>
  <c r="AQ173" i="1"/>
  <c r="AS173" i="1"/>
  <c r="AM171" i="1"/>
  <c r="AO171" i="1"/>
  <c r="AQ171" i="1"/>
  <c r="AS171" i="1"/>
  <c r="AM169" i="1"/>
  <c r="AO169" i="1"/>
  <c r="AQ169" i="1"/>
  <c r="AS169" i="1"/>
  <c r="AM167" i="1"/>
  <c r="AO167" i="1"/>
  <c r="AQ167" i="1"/>
  <c r="AS167" i="1"/>
  <c r="AM150" i="1"/>
  <c r="AN150" i="1"/>
  <c r="AP150" i="1"/>
  <c r="AR150" i="1"/>
  <c r="AM148" i="1"/>
  <c r="AO148" i="1"/>
  <c r="AQ148" i="1"/>
  <c r="AS148" i="1"/>
  <c r="AN148" i="1"/>
  <c r="AR148" i="1"/>
  <c r="AM146" i="1"/>
  <c r="AO146" i="1"/>
  <c r="AQ146" i="1"/>
  <c r="AS146" i="1"/>
  <c r="AN146" i="1"/>
  <c r="AR146" i="1"/>
  <c r="AM144" i="1"/>
  <c r="AO144" i="1"/>
  <c r="AQ144" i="1"/>
  <c r="AS144" i="1"/>
  <c r="AN144" i="1"/>
  <c r="AR144" i="1"/>
  <c r="AM149" i="1"/>
  <c r="AO149" i="1"/>
  <c r="AQ149" i="1"/>
  <c r="AS149" i="1"/>
  <c r="AM147" i="1"/>
  <c r="AO147" i="1"/>
  <c r="AQ147" i="1"/>
  <c r="AS147" i="1"/>
  <c r="AM145" i="1"/>
  <c r="AO145" i="1"/>
  <c r="AQ145" i="1"/>
  <c r="AS145" i="1"/>
  <c r="AM96" i="1"/>
  <c r="AO96" i="1"/>
  <c r="AQ96" i="1"/>
  <c r="AS96" i="1"/>
  <c r="AM94" i="1"/>
  <c r="AO94" i="1"/>
  <c r="AQ94" i="1"/>
  <c r="AS94" i="1"/>
  <c r="AM92" i="1"/>
  <c r="AO92" i="1"/>
  <c r="AQ92" i="1"/>
  <c r="AS92" i="1"/>
  <c r="AM90" i="1"/>
  <c r="AO90" i="1"/>
  <c r="AQ90" i="1"/>
  <c r="AS90" i="1"/>
  <c r="AM88" i="1"/>
  <c r="AO88" i="1"/>
  <c r="AQ88" i="1"/>
  <c r="AS88" i="1"/>
  <c r="S53" i="1"/>
  <c r="T53" i="1"/>
  <c r="S49" i="1"/>
  <c r="T49" i="1"/>
  <c r="M23" i="1"/>
  <c r="M3" i="1" s="1"/>
  <c r="AS143" i="1"/>
  <c r="AQ143" i="1"/>
  <c r="AO143" i="1"/>
  <c r="AS142" i="1"/>
  <c r="AQ142" i="1"/>
  <c r="AO142" i="1"/>
  <c r="AS141" i="1"/>
  <c r="AQ141" i="1"/>
  <c r="AO141" i="1"/>
  <c r="AS140" i="1"/>
  <c r="AQ140" i="1"/>
  <c r="AO140" i="1"/>
  <c r="AS139" i="1"/>
  <c r="AQ139" i="1"/>
  <c r="AO139" i="1"/>
  <c r="AS138" i="1"/>
  <c r="AQ138" i="1"/>
  <c r="AO138" i="1"/>
  <c r="AS137" i="1"/>
  <c r="AQ137" i="1"/>
  <c r="AO137" i="1"/>
  <c r="AS136" i="1"/>
  <c r="AQ136" i="1"/>
  <c r="AO136" i="1"/>
  <c r="AS135" i="1"/>
  <c r="AQ135" i="1"/>
  <c r="AO135" i="1"/>
  <c r="AS134" i="1"/>
  <c r="AQ134" i="1"/>
  <c r="AO134" i="1"/>
  <c r="AS133" i="1"/>
  <c r="AQ133" i="1"/>
  <c r="AO133" i="1"/>
  <c r="AS132" i="1"/>
  <c r="AQ132" i="1"/>
  <c r="AO132" i="1"/>
  <c r="AS131" i="1"/>
  <c r="AQ131" i="1"/>
  <c r="AO131" i="1"/>
  <c r="AS130" i="1"/>
  <c r="AQ130" i="1"/>
  <c r="AO130" i="1"/>
  <c r="AS129" i="1"/>
  <c r="AQ129" i="1"/>
  <c r="AO129" i="1"/>
  <c r="AS128" i="1"/>
  <c r="AQ128" i="1"/>
  <c r="AO128" i="1"/>
  <c r="AS127" i="1"/>
  <c r="AQ127" i="1"/>
  <c r="AO127" i="1"/>
  <c r="AR98" i="1"/>
  <c r="AP98" i="1"/>
  <c r="AP3" i="1" s="1"/>
  <c r="AF16" i="1" s="1"/>
  <c r="AH16" i="1" s="1"/>
  <c r="AN98" i="1"/>
  <c r="AM97" i="1"/>
  <c r="AO97" i="1"/>
  <c r="AQ97" i="1"/>
  <c r="AS97" i="1"/>
  <c r="AR96" i="1"/>
  <c r="AN96" i="1"/>
  <c r="AM95" i="1"/>
  <c r="AO95" i="1"/>
  <c r="AQ95" i="1"/>
  <c r="AS95" i="1"/>
  <c r="AR94" i="1"/>
  <c r="AN94" i="1"/>
  <c r="AM93" i="1"/>
  <c r="AO93" i="1"/>
  <c r="AQ93" i="1"/>
  <c r="AS93" i="1"/>
  <c r="AR92" i="1"/>
  <c r="AN92" i="1"/>
  <c r="AM91" i="1"/>
  <c r="AO91" i="1"/>
  <c r="AQ91" i="1"/>
  <c r="AS91" i="1"/>
  <c r="AR90" i="1"/>
  <c r="AN90" i="1"/>
  <c r="AM89" i="1"/>
  <c r="AM3" i="1" s="1"/>
  <c r="AF13" i="1" s="1"/>
  <c r="AH13" i="1" s="1"/>
  <c r="AO89" i="1"/>
  <c r="AQ89" i="1"/>
  <c r="AS89" i="1"/>
  <c r="AR88" i="1"/>
  <c r="AN88" i="1"/>
  <c r="T83" i="1"/>
  <c r="T81" i="1"/>
  <c r="T79" i="1"/>
  <c r="T77" i="1"/>
  <c r="T75" i="1"/>
  <c r="T73" i="1"/>
  <c r="T71" i="1"/>
  <c r="T69" i="1"/>
  <c r="T67" i="1"/>
  <c r="T65" i="1"/>
  <c r="T63" i="1"/>
  <c r="T61" i="1"/>
  <c r="T59" i="1"/>
  <c r="T57" i="1"/>
  <c r="S55" i="1"/>
  <c r="T55" i="1"/>
  <c r="S51" i="1"/>
  <c r="T51" i="1"/>
  <c r="AR3" i="1"/>
  <c r="AF18" i="1" s="1"/>
  <c r="AH18" i="1" s="1"/>
  <c r="AN3" i="1"/>
  <c r="AF14" i="1" s="1"/>
  <c r="AH14" i="1" s="1"/>
  <c r="AS44" i="1"/>
  <c r="AQ44" i="1"/>
  <c r="AO44" i="1"/>
  <c r="AS42" i="1"/>
  <c r="AQ42" i="1"/>
  <c r="AO42" i="1"/>
  <c r="AS40" i="1"/>
  <c r="AQ40" i="1"/>
  <c r="AO40" i="1"/>
  <c r="AS38" i="1"/>
  <c r="AQ38" i="1"/>
  <c r="AO38" i="1"/>
  <c r="AS36" i="1"/>
  <c r="AQ36" i="1"/>
  <c r="AO36" i="1"/>
  <c r="AS34" i="1"/>
  <c r="AQ34" i="1"/>
  <c r="AO34" i="1"/>
  <c r="AS32" i="1"/>
  <c r="AQ32" i="1"/>
  <c r="AO32" i="1"/>
  <c r="AS30" i="1"/>
  <c r="AQ30" i="1"/>
  <c r="AO30" i="1"/>
  <c r="AS28" i="1"/>
  <c r="AQ28" i="1"/>
  <c r="AO28" i="1"/>
  <c r="AS26" i="1"/>
  <c r="AQ26" i="1"/>
  <c r="AO26" i="1"/>
  <c r="AS24" i="1"/>
  <c r="AS3" i="1" s="1"/>
  <c r="AF19" i="1" s="1"/>
  <c r="AH19" i="1" s="1"/>
  <c r="AQ24" i="1"/>
  <c r="AQ3" i="1" s="1"/>
  <c r="AF17" i="1" s="1"/>
  <c r="AH17" i="1" s="1"/>
  <c r="AO24" i="1"/>
  <c r="AO3" i="1" s="1"/>
  <c r="AF15" i="1" s="1"/>
  <c r="AH15" i="1" s="1"/>
  <c r="AM3" i="2" l="1"/>
  <c r="AF13" i="2" s="1"/>
  <c r="AH13" i="2" s="1"/>
</calcChain>
</file>

<file path=xl/sharedStrings.xml><?xml version="1.0" encoding="utf-8"?>
<sst xmlns="http://schemas.openxmlformats.org/spreadsheetml/2006/main" count="575" uniqueCount="156">
  <si>
    <t>označení dílce</t>
  </si>
  <si>
    <t>název dílce</t>
  </si>
  <si>
    <t>X</t>
  </si>
  <si>
    <t>Y</t>
  </si>
  <si>
    <t>ks</t>
  </si>
  <si>
    <t xml:space="preserve">název: </t>
  </si>
  <si>
    <t>tl. [mm]</t>
  </si>
  <si>
    <t>název:</t>
  </si>
  <si>
    <t>Typ sesazení</t>
  </si>
  <si>
    <r>
      <t>celkem dýhy m</t>
    </r>
    <r>
      <rPr>
        <b/>
        <vertAlign val="superscript"/>
        <sz val="10"/>
        <rFont val="Times New Roman"/>
        <family val="1"/>
        <charset val="238"/>
      </rPr>
      <t>2</t>
    </r>
  </si>
  <si>
    <t>pohledová plocha „A“</t>
  </si>
  <si>
    <t>nepohledová plocha „B“</t>
  </si>
  <si>
    <t>poznámka</t>
  </si>
  <si>
    <t>Olepení bočních ploch</t>
  </si>
  <si>
    <t>X2</t>
  </si>
  <si>
    <t>skrýt</t>
  </si>
  <si>
    <t>délka let</t>
  </si>
  <si>
    <t>šířka</t>
  </si>
  <si>
    <t>podklad (nosná deska)</t>
  </si>
  <si>
    <t>Dýha / HPL</t>
  </si>
  <si>
    <t>[ mm ]</t>
  </si>
  <si>
    <t>počet ploch</t>
  </si>
  <si>
    <r>
      <t>m</t>
    </r>
    <r>
      <rPr>
        <b/>
        <vertAlign val="superscript"/>
        <sz val="10"/>
        <rFont val="Times New Roman"/>
        <family val="1"/>
        <charset val="238"/>
      </rPr>
      <t>2</t>
    </r>
  </si>
  <si>
    <t>počet sesazenek</t>
  </si>
  <si>
    <t>kvalita</t>
  </si>
  <si>
    <t>X1 [1]</t>
  </si>
  <si>
    <t>X2 [1]</t>
  </si>
  <si>
    <t>Y1  [1]</t>
  </si>
  <si>
    <t>Y2  [1]</t>
  </si>
  <si>
    <t>ID hrany</t>
  </si>
  <si>
    <t>název hrany</t>
  </si>
  <si>
    <t>Y1</t>
  </si>
  <si>
    <t>plocha A</t>
  </si>
  <si>
    <t>Y2</t>
  </si>
  <si>
    <t>X1</t>
  </si>
  <si>
    <t>bm</t>
  </si>
  <si>
    <t>Kontakt:</t>
  </si>
  <si>
    <t>Poptávkový rormulář na výrobu dýhových sesazenek a lisování</t>
  </si>
  <si>
    <t>Mobil: 605 211 770, 607 210 271</t>
  </si>
  <si>
    <t>funguje zatím pouze první stránka formuláře DAEX</t>
  </si>
  <si>
    <t>E-mail: info@truhlarstvi-stehlik.cz</t>
  </si>
  <si>
    <t>Po zpracování formuláře Vám zašleme k odsouhlasení cenovou nabídku.</t>
  </si>
  <si>
    <t>Adresa: Sadová 434, 262 72, Březnice</t>
  </si>
  <si>
    <t>IČO: 13299093, DIČ: CZ6309210226</t>
  </si>
  <si>
    <t xml:space="preserve">Strana: </t>
  </si>
  <si>
    <t xml:space="preserve">Název zakázky: </t>
  </si>
  <si>
    <t>Zadat název zakázky (popis)</t>
  </si>
  <si>
    <t>Seznam hran k olepení</t>
  </si>
  <si>
    <t xml:space="preserve"> bm hrany [m]</t>
  </si>
  <si>
    <t>Navýšení [%]</t>
  </si>
  <si>
    <t>celkem hrany</t>
  </si>
  <si>
    <t>Vyplňte prosím Vaše kontaktní údaje</t>
  </si>
  <si>
    <t>Výroba hran z dýhy</t>
  </si>
  <si>
    <t xml:space="preserve"> tl. [mm]</t>
  </si>
  <si>
    <t xml:space="preserve">Firma / Jméno: </t>
  </si>
  <si>
    <t>Zadat název firmy nebo jméno</t>
  </si>
  <si>
    <t xml:space="preserve">Vlastní dýha: </t>
  </si>
  <si>
    <t>název</t>
  </si>
  <si>
    <t>typ hrany</t>
  </si>
  <si>
    <t>tl.</t>
  </si>
  <si>
    <t>množství</t>
  </si>
  <si>
    <r>
      <t>název hrany (</t>
    </r>
    <r>
      <rPr>
        <b/>
        <i/>
        <sz val="10"/>
        <rFont val="Times New Roman"/>
        <family val="1"/>
        <charset val="238"/>
      </rPr>
      <t>zadat</t>
    </r>
    <r>
      <rPr>
        <b/>
        <sz val="10"/>
        <rFont val="Times New Roman"/>
        <family val="1"/>
        <charset val="238"/>
      </rPr>
      <t>)</t>
    </r>
  </si>
  <si>
    <t>seznam hran</t>
  </si>
  <si>
    <t xml:space="preserve">IČO: </t>
  </si>
  <si>
    <t>Zadat IČO</t>
  </si>
  <si>
    <t xml:space="preserve">Vlastní podklad: </t>
  </si>
  <si>
    <t xml:space="preserve">H1: </t>
  </si>
  <si>
    <t>m</t>
  </si>
  <si>
    <t>H1</t>
  </si>
  <si>
    <t xml:space="preserve">DIČ: </t>
  </si>
  <si>
    <t>Zadat DIČ</t>
  </si>
  <si>
    <t xml:space="preserve">Pouze lisování: </t>
  </si>
  <si>
    <t>Vysvětlivka označení kvality dýhy</t>
  </si>
  <si>
    <t xml:space="preserve">H2: </t>
  </si>
  <si>
    <t>H2</t>
  </si>
  <si>
    <t xml:space="preserve">Mobil: </t>
  </si>
  <si>
    <t>Zadat Vaše mobilní číslo</t>
  </si>
  <si>
    <r>
      <t>HPL</t>
    </r>
    <r>
      <rPr>
        <sz val="10"/>
        <rFont val="Times New Roman"/>
        <family val="1"/>
        <charset val="238"/>
      </rPr>
      <t>: Lisovaný materiál je HPL.</t>
    </r>
  </si>
  <si>
    <t xml:space="preserve">H3: </t>
  </si>
  <si>
    <t>H3</t>
  </si>
  <si>
    <t xml:space="preserve">E-mail: </t>
  </si>
  <si>
    <t>Zadat Váš e-mail</t>
  </si>
  <si>
    <t xml:space="preserve">Doprava: </t>
  </si>
  <si>
    <r>
      <t>EXCLUSIV</t>
    </r>
    <r>
      <rPr>
        <sz val="10"/>
        <rFont val="Times New Roman"/>
        <family val="1"/>
        <charset val="238"/>
      </rPr>
      <t>: Dýha rovnoletá a bez suků.</t>
    </r>
  </si>
  <si>
    <t xml:space="preserve">H4: </t>
  </si>
  <si>
    <t>H4</t>
  </si>
  <si>
    <t xml:space="preserve">Fakturační adresa: </t>
  </si>
  <si>
    <t>Zadat fakturační adresu</t>
  </si>
  <si>
    <t xml:space="preserve">Balení: </t>
  </si>
  <si>
    <r>
      <t>KLASIK</t>
    </r>
    <r>
      <rPr>
        <sz val="10"/>
        <rFont val="Times New Roman"/>
        <family val="1"/>
        <charset val="238"/>
      </rPr>
      <t>: Dýha rovnoletá s drobnými suky. Může být i jemný fládr.</t>
    </r>
  </si>
  <si>
    <t xml:space="preserve">H5: </t>
  </si>
  <si>
    <t>H5</t>
  </si>
  <si>
    <t xml:space="preserve">Adresa doručení: </t>
  </si>
  <si>
    <t>Zadat adresu doručení, pokud se liší od fakturační</t>
  </si>
  <si>
    <r>
      <t>RUSTIKAL</t>
    </r>
    <r>
      <rPr>
        <sz val="10"/>
        <rFont val="Times New Roman"/>
        <family val="1"/>
        <charset val="238"/>
      </rPr>
      <t>: Rovnoletá i fládrová dýha s výraznými suky.</t>
    </r>
  </si>
  <si>
    <t xml:space="preserve">H6: </t>
  </si>
  <si>
    <t>H6</t>
  </si>
  <si>
    <t>Poznámka:</t>
  </si>
  <si>
    <t>Sem nám můžete napsat poznámky k zakázce</t>
  </si>
  <si>
    <t xml:space="preserve">Datum: </t>
  </si>
  <si>
    <r>
      <t>PROTITAH</t>
    </r>
    <r>
      <rPr>
        <sz val="10"/>
        <rFont val="Times New Roman"/>
        <family val="1"/>
        <charset val="238"/>
      </rPr>
      <t>: Protitah pro HPL a dýhu. Většinou nepohledové plochy.</t>
    </r>
  </si>
  <si>
    <t xml:space="preserve">H7: </t>
  </si>
  <si>
    <t>H7</t>
  </si>
  <si>
    <t>řádek</t>
  </si>
  <si>
    <t>bm/ks</t>
  </si>
  <si>
    <t>Datum:</t>
  </si>
  <si>
    <t>délka (X)</t>
  </si>
  <si>
    <t>šířka (Y)</t>
  </si>
  <si>
    <t>podklad</t>
  </si>
  <si>
    <t>1 / 1</t>
  </si>
  <si>
    <t>Ne</t>
  </si>
  <si>
    <t>dub</t>
  </si>
  <si>
    <t>jednovrstvá</t>
  </si>
  <si>
    <t>Ano</t>
  </si>
  <si>
    <t>buk</t>
  </si>
  <si>
    <t>vrstvená</t>
  </si>
  <si>
    <t>101</t>
  </si>
  <si>
    <t>bok</t>
  </si>
  <si>
    <t>MDFS</t>
  </si>
  <si>
    <t>dýha, dub</t>
  </si>
  <si>
    <t>spárovka</t>
  </si>
  <si>
    <t>EXCLUSIV</t>
  </si>
  <si>
    <t>PROTITAH</t>
  </si>
  <si>
    <t>102</t>
  </si>
  <si>
    <t>dveře</t>
  </si>
  <si>
    <t>201</t>
  </si>
  <si>
    <t>dýha, buk</t>
  </si>
  <si>
    <t>figura</t>
  </si>
  <si>
    <t>KLASIK</t>
  </si>
  <si>
    <t>301</t>
  </si>
  <si>
    <t>DTDS</t>
  </si>
  <si>
    <t>dýha, akát</t>
  </si>
  <si>
    <t>půl fládr za sebou</t>
  </si>
  <si>
    <t>RUSTIKAL</t>
  </si>
  <si>
    <t>401</t>
  </si>
  <si>
    <t>dýha, smrk</t>
  </si>
  <si>
    <t>fládr</t>
  </si>
  <si>
    <t>501</t>
  </si>
  <si>
    <t>dýha, javor</t>
  </si>
  <si>
    <t>střídavě za sebou</t>
  </si>
  <si>
    <t>601</t>
  </si>
  <si>
    <t>dveře, HPL</t>
  </si>
  <si>
    <t>HPL, W1000</t>
  </si>
  <si>
    <t>HPL</t>
  </si>
  <si>
    <t>701</t>
  </si>
  <si>
    <t>dveře do koupelny</t>
  </si>
  <si>
    <t>plášť na dveře</t>
  </si>
  <si>
    <t>Úkázky sesazení dýhy</t>
  </si>
  <si>
    <t>sesazení do figury</t>
  </si>
  <si>
    <t>sesazení střídavě za sebou</t>
  </si>
  <si>
    <t>Druhý list se otáčí zrcadlově k prvnímu, dva listy tvoří figuru.</t>
  </si>
  <si>
    <t>Listy dýhy se při odebírání z opracovaného svazku skládají do sesazenky a střidavě otáčejí pravou a levou stranou nahoru. Obrazec sesazenky je částečně symetricky.</t>
  </si>
  <si>
    <t>sesazení do spárovky</t>
  </si>
  <si>
    <t>sesazení za sebou (půl fladr)</t>
  </si>
  <si>
    <t>Jednotlivé listy dýhy jsou nahodile kladeny za sebou. Nejčastější sesazování</t>
  </si>
  <si>
    <t>Listy dýhy se skládají za sebou, tento styl je vhodný pro dýhy s fládrovou texturou.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</si>
</sst>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\ [$mm-405];\-#,##0.0\ [$mm-405]"/>
    <numFmt numFmtId="166" formatCode="#,##0.0\ [$m-405];\-#,##0.0\ [$m-405]"/>
    <numFmt numFmtId="167" formatCode="#,##0.0"/>
  </numFmts>
  <fonts count="19" x14ac:knownFonts="1">
    <font>
      <sz val="10"/>
      <name val="Times New Roman"/>
      <family val="1"/>
      <charset val="238"/>
    </font>
    <font>
      <sz val="10"/>
      <color indexed="9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color indexed="41"/>
      <name val="Times New Roman"/>
      <family val="1"/>
      <charset val="238"/>
    </font>
    <font>
      <b/>
      <sz val="20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vertAlign val="superscript"/>
      <sz val="10"/>
      <name val="Times New Roman"/>
      <family val="1"/>
      <charset val="238"/>
    </font>
    <font>
      <b/>
      <sz val="11"/>
      <color indexed="8"/>
      <name val="Arial"/>
      <family val="2"/>
      <charset val="238"/>
    </font>
    <font>
      <b/>
      <sz val="10"/>
      <color indexed="8"/>
      <name val="Times New Roman"/>
      <family val="1"/>
      <charset val="238"/>
    </font>
    <font>
      <b/>
      <sz val="12"/>
      <color indexed="8"/>
      <name val="Arial"/>
      <family val="2"/>
      <charset val="238"/>
    </font>
    <font>
      <b/>
      <u/>
      <sz val="10"/>
      <name val="Times New Roman"/>
      <family val="1"/>
      <charset val="238"/>
    </font>
    <font>
      <b/>
      <sz val="14"/>
      <color indexed="8"/>
      <name val="Arial Black"/>
      <family val="2"/>
      <charset val="238"/>
    </font>
    <font>
      <b/>
      <sz val="12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2"/>
      <color indexed="8"/>
      <name val="Arial Black"/>
      <family val="2"/>
      <charset val="238"/>
    </font>
    <font>
      <b/>
      <i/>
      <sz val="10"/>
      <color indexed="10"/>
      <name val="Times New Roman"/>
      <family val="1"/>
      <charset val="238"/>
    </font>
    <font>
      <sz val="10"/>
      <name val="Times New Roman"/>
      <family val="1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27"/>
        <bgColor indexed="26"/>
      </patternFill>
    </fill>
    <fill>
      <patternFill patternType="solid">
        <fgColor indexed="29"/>
        <bgColor indexed="45"/>
      </patternFill>
    </fill>
    <fill>
      <patternFill patternType="solid">
        <fgColor indexed="63"/>
        <bgColor indexed="59"/>
      </patternFill>
    </fill>
    <fill>
      <patternFill patternType="solid">
        <fgColor indexed="44"/>
        <bgColor indexed="24"/>
      </patternFill>
    </fill>
    <fill>
      <patternFill patternType="solid">
        <fgColor indexed="49"/>
        <bgColor indexed="42"/>
      </patternFill>
    </fill>
    <fill>
      <patternFill patternType="solid">
        <fgColor indexed="42"/>
        <bgColor indexed="49"/>
      </patternFill>
    </fill>
    <fill>
      <patternFill patternType="solid">
        <fgColor indexed="23"/>
        <bgColor indexed="55"/>
      </patternFill>
    </fill>
    <fill>
      <patternFill patternType="solid">
        <fgColor indexed="53"/>
        <bgColor indexed="10"/>
      </patternFill>
    </fill>
    <fill>
      <patternFill patternType="solid">
        <fgColor indexed="22"/>
        <bgColor indexed="31"/>
      </patternFill>
    </fill>
    <fill>
      <patternFill patternType="solid">
        <fgColor indexed="47"/>
        <bgColor indexed="41"/>
      </patternFill>
    </fill>
    <fill>
      <patternFill patternType="solid">
        <fgColor indexed="31"/>
        <bgColor indexed="22"/>
      </patternFill>
    </fill>
    <fill>
      <patternFill patternType="solid">
        <fgColor indexed="52"/>
        <bgColor indexed="51"/>
      </patternFill>
    </fill>
    <fill>
      <patternFill patternType="solid">
        <fgColor indexed="48"/>
        <bgColor indexed="40"/>
      </patternFill>
    </fill>
    <fill>
      <patternFill patternType="solid">
        <fgColor indexed="50"/>
        <bgColor indexed="57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42"/>
      </patternFill>
    </fill>
    <fill>
      <patternFill patternType="solid">
        <fgColor indexed="26"/>
        <bgColor indexed="9"/>
      </patternFill>
    </fill>
  </fills>
  <borders count="19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hair">
        <color indexed="8"/>
      </bottom>
      <diagonal/>
    </border>
  </borders>
  <cellStyleXfs count="28">
    <xf numFmtId="0" fontId="0" fillId="0" borderId="0"/>
    <xf numFmtId="0" fontId="18" fillId="2" borderId="0" applyNumberFormat="0" applyBorder="0" applyAlignment="0" applyProtection="0"/>
    <xf numFmtId="0" fontId="1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8" fillId="0" borderId="1" applyNumberFormat="0" applyFill="0" applyAlignment="0" applyProtection="0"/>
    <xf numFmtId="0" fontId="18" fillId="0" borderId="2" applyNumberFormat="0" applyFill="0" applyAlignment="0" applyProtection="0"/>
    <xf numFmtId="0" fontId="18" fillId="0" borderId="1" applyNumberFormat="0" applyFill="0" applyAlignment="0" applyProtection="0"/>
    <xf numFmtId="0" fontId="18" fillId="2" borderId="3" applyNumberFormat="0" applyAlignment="0" applyProtection="0"/>
    <xf numFmtId="0" fontId="18" fillId="3" borderId="0" applyNumberFormat="0" applyBorder="0" applyAlignment="0" applyProtection="0"/>
    <xf numFmtId="0" fontId="1" fillId="2" borderId="4" applyNumberFormat="0" applyAlignment="0" applyProtection="0"/>
    <xf numFmtId="0" fontId="1" fillId="0" borderId="4" applyNumberFormat="0" applyAlignment="0" applyProtection="0"/>
    <xf numFmtId="0" fontId="18" fillId="0" borderId="0" applyNumberFormat="0" applyBorder="0" applyAlignment="0" applyProtection="0"/>
    <xf numFmtId="0" fontId="2" fillId="0" borderId="4" applyNumberFormat="0" applyFill="0" applyAlignment="0" applyProtection="0"/>
    <xf numFmtId="0" fontId="18" fillId="2" borderId="1" applyNumberFormat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Border="0" applyProtection="0">
      <alignment horizontal="center" vertical="center"/>
    </xf>
    <xf numFmtId="0" fontId="3" fillId="4" borderId="0" applyNumberFormat="0" applyAlignment="0" applyProtection="0"/>
    <xf numFmtId="0" fontId="18" fillId="2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2" fillId="8" borderId="0" applyNumberFormat="0" applyBorder="0" applyAlignment="0" applyProtection="0"/>
    <xf numFmtId="0" fontId="18" fillId="9" borderId="0" applyNumberFormat="0" applyBorder="0" applyAlignment="0" applyProtection="0"/>
    <xf numFmtId="49" fontId="4" fillId="0" borderId="0" applyBorder="0" applyProtection="0">
      <alignment horizontal="center" vertical="center" wrapText="1"/>
    </xf>
    <xf numFmtId="0" fontId="5" fillId="0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2" borderId="0" applyNumberFormat="0" applyBorder="0" applyAlignment="0" applyProtection="0"/>
  </cellStyleXfs>
  <cellXfs count="186">
    <xf numFmtId="0" fontId="0" fillId="0" borderId="0" xfId="0"/>
    <xf numFmtId="0" fontId="0" fillId="0" borderId="0" xfId="0" applyProtection="1">
      <protection hidden="1"/>
    </xf>
    <xf numFmtId="0" fontId="18" fillId="0" borderId="0" xfId="16" applyProtection="1">
      <alignment horizontal="center" vertical="center"/>
      <protection hidden="1"/>
    </xf>
    <xf numFmtId="0" fontId="6" fillId="10" borderId="0" xfId="16" applyFont="1" applyFill="1" applyBorder="1" applyAlignment="1" applyProtection="1">
      <alignment horizontal="center" vertical="center" textRotation="90" wrapText="1"/>
      <protection hidden="1"/>
    </xf>
    <xf numFmtId="0" fontId="6" fillId="0" borderId="5" xfId="16" applyFont="1" applyBorder="1" applyAlignment="1" applyProtection="1">
      <alignment horizontal="center" vertical="center"/>
      <protection hidden="1"/>
    </xf>
    <xf numFmtId="0" fontId="6" fillId="0" borderId="6" xfId="16" applyFont="1" applyBorder="1" applyAlignment="1" applyProtection="1">
      <alignment horizontal="center" vertical="center" wrapText="1"/>
      <protection hidden="1"/>
    </xf>
    <xf numFmtId="0" fontId="6" fillId="0" borderId="5" xfId="16" applyFont="1" applyBorder="1" applyProtection="1">
      <alignment horizontal="center" vertical="center"/>
      <protection hidden="1"/>
    </xf>
    <xf numFmtId="0" fontId="6" fillId="0" borderId="10" xfId="16" applyFont="1" applyBorder="1" applyAlignment="1" applyProtection="1">
      <alignment horizontal="center" vertical="center"/>
      <protection hidden="1"/>
    </xf>
    <xf numFmtId="0" fontId="6" fillId="0" borderId="12" xfId="16" applyFont="1" applyBorder="1" applyProtection="1">
      <alignment horizontal="center" vertical="center"/>
      <protection hidden="1"/>
    </xf>
    <xf numFmtId="49" fontId="6" fillId="10" borderId="0" xfId="16" applyNumberFormat="1" applyFont="1" applyFill="1" applyBorder="1" applyAlignment="1" applyProtection="1">
      <alignment horizontal="right" vertical="center" wrapText="1"/>
      <protection hidden="1"/>
    </xf>
    <xf numFmtId="0" fontId="0" fillId="16" borderId="1" xfId="0" applyFont="1" applyFill="1" applyBorder="1" applyAlignment="1" applyProtection="1">
      <alignment horizontal="center" vertical="center"/>
      <protection hidden="1"/>
    </xf>
    <xf numFmtId="49" fontId="6" fillId="10" borderId="0" xfId="16" applyNumberFormat="1" applyFont="1" applyFill="1" applyBorder="1" applyAlignment="1" applyProtection="1">
      <alignment horizontal="left" vertical="center" wrapText="1"/>
      <protection hidden="1"/>
    </xf>
    <xf numFmtId="0" fontId="0" fillId="10" borderId="0" xfId="0" applyFill="1" applyProtection="1">
      <protection hidden="1"/>
    </xf>
    <xf numFmtId="49" fontId="8" fillId="10" borderId="0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 applyProtection="1">
      <alignment horizontal="center" vertical="center"/>
      <protection hidden="1"/>
    </xf>
    <xf numFmtId="0" fontId="6" fillId="0" borderId="12" xfId="16" applyFont="1" applyBorder="1" applyAlignment="1" applyProtection="1">
      <alignment horizontal="center" vertical="center"/>
      <protection hidden="1"/>
    </xf>
    <xf numFmtId="2" fontId="6" fillId="0" borderId="1" xfId="16" applyNumberFormat="1" applyFont="1" applyBorder="1" applyProtection="1">
      <alignment horizontal="center" vertical="center"/>
      <protection hidden="1"/>
    </xf>
    <xf numFmtId="0" fontId="6" fillId="17" borderId="1" xfId="16" applyFont="1" applyFill="1" applyBorder="1" applyProtection="1">
      <alignment horizontal="center" vertical="center"/>
      <protection hidden="1"/>
    </xf>
    <xf numFmtId="164" fontId="6" fillId="17" borderId="1" xfId="16" applyNumberFormat="1" applyFont="1" applyFill="1" applyBorder="1" applyProtection="1">
      <alignment horizontal="center" vertical="center"/>
      <protection hidden="1"/>
    </xf>
    <xf numFmtId="0" fontId="18" fillId="0" borderId="0" xfId="16" applyBorder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left" vertical="center"/>
      <protection hidden="1"/>
    </xf>
    <xf numFmtId="0" fontId="11" fillId="0" borderId="0" xfId="0" applyFont="1" applyBorder="1" applyProtection="1">
      <protection hidden="1"/>
    </xf>
    <xf numFmtId="0" fontId="18" fillId="10" borderId="0" xfId="16" applyFill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left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18" fillId="0" borderId="0" xfId="16" applyBorder="1" applyAlignment="1" applyProtection="1">
      <alignment horizontal="center" vertical="center"/>
      <protection hidden="1"/>
    </xf>
    <xf numFmtId="0" fontId="0" fillId="12" borderId="14" xfId="0" applyFill="1" applyBorder="1" applyProtection="1">
      <protection hidden="1"/>
    </xf>
    <xf numFmtId="0" fontId="0" fillId="12" borderId="0" xfId="0" applyFill="1" applyProtection="1">
      <protection hidden="1"/>
    </xf>
    <xf numFmtId="0" fontId="0" fillId="12" borderId="0" xfId="0" applyFill="1" applyBorder="1" applyProtection="1">
      <protection hidden="1"/>
    </xf>
    <xf numFmtId="0" fontId="5" fillId="0" borderId="0" xfId="16" applyFont="1" applyBorder="1" applyAlignment="1" applyProtection="1">
      <alignment vertical="center"/>
      <protection hidden="1"/>
    </xf>
    <xf numFmtId="0" fontId="13" fillId="0" borderId="0" xfId="16" applyFont="1" applyBorder="1" applyAlignment="1" applyProtection="1">
      <protection hidden="1"/>
    </xf>
    <xf numFmtId="0" fontId="6" fillId="0" borderId="0" xfId="16" applyFont="1" applyBorder="1" applyAlignment="1" applyProtection="1">
      <alignment horizontal="left" vertical="center"/>
      <protection hidden="1"/>
    </xf>
    <xf numFmtId="0" fontId="0" fillId="0" borderId="4" xfId="16" applyFont="1" applyBorder="1" applyAlignment="1" applyProtection="1">
      <alignment horizontal="center" vertical="center"/>
      <protection locked="0"/>
    </xf>
    <xf numFmtId="0" fontId="6" fillId="0" borderId="1" xfId="16" applyFont="1" applyBorder="1" applyAlignment="1" applyProtection="1">
      <alignment horizontal="center" vertical="center"/>
      <protection hidden="1"/>
    </xf>
    <xf numFmtId="0" fontId="6" fillId="10" borderId="0" xfId="16" applyFont="1" applyFill="1" applyBorder="1" applyAlignment="1" applyProtection="1">
      <alignment horizontal="right" vertical="center"/>
      <protection hidden="1"/>
    </xf>
    <xf numFmtId="0" fontId="6" fillId="12" borderId="11" xfId="16" applyFont="1" applyFill="1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18" fillId="0" borderId="1" xfId="16" applyFill="1" applyBorder="1" applyAlignment="1" applyProtection="1">
      <alignment horizontal="center" vertical="center"/>
      <protection locked="0"/>
    </xf>
    <xf numFmtId="165" fontId="18" fillId="0" borderId="1" xfId="16" applyNumberFormat="1" applyFill="1" applyBorder="1" applyAlignment="1" applyProtection="1">
      <alignment horizontal="center" vertical="center"/>
      <protection locked="0"/>
    </xf>
    <xf numFmtId="166" fontId="18" fillId="0" borderId="1" xfId="16" applyNumberForma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right" vertical="center"/>
      <protection hidden="1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64" fontId="0" fillId="16" borderId="1" xfId="0" applyNumberFormat="1" applyFill="1" applyBorder="1" applyAlignment="1" applyProtection="1">
      <alignment horizontal="center" vertical="center"/>
      <protection hidden="1"/>
    </xf>
    <xf numFmtId="9" fontId="0" fillId="2" borderId="1" xfId="0" applyNumberFormat="1" applyFill="1" applyBorder="1" applyAlignment="1" applyProtection="1">
      <alignment horizontal="center" vertical="center"/>
      <protection locked="0"/>
    </xf>
    <xf numFmtId="0" fontId="0" fillId="10" borderId="0" xfId="0" applyFont="1" applyFill="1" applyAlignment="1" applyProtection="1">
      <alignment vertical="center"/>
      <protection hidden="1"/>
    </xf>
    <xf numFmtId="0" fontId="18" fillId="16" borderId="1" xfId="16" applyFill="1" applyBorder="1" applyAlignment="1" applyProtection="1">
      <alignment horizontal="center" vertical="center"/>
      <protection hidden="1"/>
    </xf>
    <xf numFmtId="0" fontId="13" fillId="10" borderId="0" xfId="0" applyFont="1" applyFill="1" applyAlignment="1" applyProtection="1">
      <alignment horizontal="left" vertical="center"/>
      <protection hidden="1"/>
    </xf>
    <xf numFmtId="0" fontId="6" fillId="0" borderId="5" xfId="0" applyFont="1" applyFill="1" applyBorder="1" applyAlignment="1" applyProtection="1">
      <alignment horizontal="left" vertical="center"/>
      <protection hidden="1"/>
    </xf>
    <xf numFmtId="0" fontId="6" fillId="0" borderId="10" xfId="0" applyFont="1" applyFill="1" applyBorder="1" applyAlignment="1" applyProtection="1">
      <alignment horizontal="left" vertical="center"/>
      <protection hidden="1"/>
    </xf>
    <xf numFmtId="14" fontId="0" fillId="0" borderId="4" xfId="0" applyNumberFormat="1" applyBorder="1" applyAlignment="1" applyProtection="1">
      <alignment horizontal="center" vertical="center"/>
      <protection hidden="1"/>
    </xf>
    <xf numFmtId="0" fontId="6" fillId="0" borderId="12" xfId="0" applyFont="1" applyFill="1" applyBorder="1" applyAlignment="1" applyProtection="1">
      <alignment horizontal="left" vertical="center"/>
      <protection hidden="1"/>
    </xf>
    <xf numFmtId="0" fontId="6" fillId="10" borderId="0" xfId="16" applyFont="1" applyFill="1" applyBorder="1" applyAlignment="1" applyProtection="1">
      <alignment horizontal="center" vertical="center" wrapText="1"/>
      <protection hidden="1"/>
    </xf>
    <xf numFmtId="0" fontId="0" fillId="18" borderId="1" xfId="0" applyFill="1" applyBorder="1" applyAlignment="1" applyProtection="1">
      <alignment horizontal="center" vertical="center"/>
      <protection hidden="1"/>
    </xf>
    <xf numFmtId="49" fontId="18" fillId="0" borderId="1" xfId="16" applyNumberFormat="1" applyFill="1" applyBorder="1" applyProtection="1">
      <alignment horizontal="center" vertical="center"/>
      <protection locked="0"/>
    </xf>
    <xf numFmtId="0" fontId="18" fillId="0" borderId="1" xfId="16" applyFill="1" applyBorder="1" applyProtection="1">
      <alignment horizontal="center" vertical="center"/>
      <protection locked="0"/>
    </xf>
    <xf numFmtId="3" fontId="18" fillId="0" borderId="1" xfId="16" applyNumberFormat="1" applyFill="1" applyBorder="1" applyProtection="1">
      <alignment horizontal="center" vertical="center"/>
      <protection locked="0"/>
    </xf>
    <xf numFmtId="167" fontId="18" fillId="0" borderId="1" xfId="16" applyNumberFormat="1" applyBorder="1" applyProtection="1">
      <alignment horizontal="center" vertical="center"/>
      <protection hidden="1"/>
    </xf>
    <xf numFmtId="0" fontId="18" fillId="2" borderId="9" xfId="16" applyFill="1" applyBorder="1" applyProtection="1">
      <alignment horizontal="center" vertical="center"/>
      <protection locked="0"/>
    </xf>
    <xf numFmtId="0" fontId="18" fillId="0" borderId="1" xfId="16" applyBorder="1" applyProtection="1">
      <alignment horizontal="center" vertical="center"/>
      <protection hidden="1"/>
    </xf>
    <xf numFmtId="0" fontId="18" fillId="2" borderId="1" xfId="16" applyFill="1" applyBorder="1" applyProtection="1">
      <alignment horizontal="center" vertical="center"/>
      <protection locked="0"/>
    </xf>
    <xf numFmtId="0" fontId="18" fillId="0" borderId="9" xfId="16" applyFill="1" applyBorder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hidden="1"/>
    </xf>
    <xf numFmtId="2" fontId="0" fillId="0" borderId="1" xfId="0" applyNumberFormat="1" applyFill="1" applyBorder="1" applyAlignment="1" applyProtection="1">
      <alignment horizontal="center" vertical="center"/>
      <protection hidden="1"/>
    </xf>
    <xf numFmtId="0" fontId="0" fillId="10" borderId="0" xfId="0" applyFill="1" applyBorder="1" applyAlignment="1" applyProtection="1">
      <alignment horizontal="center" vertical="center"/>
      <protection hidden="1"/>
    </xf>
    <xf numFmtId="2" fontId="18" fillId="0" borderId="1" xfId="16" applyNumberFormat="1" applyBorder="1" applyProtection="1">
      <alignment horizontal="center" vertical="center"/>
      <protection hidden="1"/>
    </xf>
    <xf numFmtId="0" fontId="0" fillId="10" borderId="1" xfId="0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2" fontId="0" fillId="10" borderId="0" xfId="0" applyNumberFormat="1" applyFill="1" applyBorder="1" applyAlignment="1" applyProtection="1">
      <alignment horizontal="center" vertical="center"/>
      <protection hidden="1"/>
    </xf>
    <xf numFmtId="0" fontId="6" fillId="0" borderId="5" xfId="16" applyFont="1" applyBorder="1" applyAlignment="1" applyProtection="1">
      <alignment horizontal="center"/>
      <protection hidden="1"/>
    </xf>
    <xf numFmtId="0" fontId="6" fillId="0" borderId="10" xfId="0" applyFont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18" borderId="0" xfId="0" applyFill="1" applyProtection="1">
      <protection hidden="1"/>
    </xf>
    <xf numFmtId="0" fontId="18" fillId="18" borderId="0" xfId="16" applyFill="1" applyProtection="1">
      <alignment horizontal="center" vertical="center"/>
      <protection hidden="1"/>
    </xf>
    <xf numFmtId="49" fontId="0" fillId="0" borderId="4" xfId="0" applyNumberFormat="1" applyFont="1" applyBorder="1" applyAlignment="1" applyProtection="1">
      <alignment horizontal="center" vertical="center"/>
      <protection hidden="1"/>
    </xf>
    <xf numFmtId="0" fontId="0" fillId="0" borderId="4" xfId="16" applyFont="1" applyBorder="1" applyAlignment="1" applyProtection="1">
      <alignment horizontal="center" vertical="center"/>
      <protection hidden="1"/>
    </xf>
    <xf numFmtId="0" fontId="17" fillId="2" borderId="1" xfId="16" applyFont="1" applyFill="1" applyBorder="1" applyAlignment="1" applyProtection="1">
      <alignment horizontal="center" vertical="center"/>
      <protection hidden="1"/>
    </xf>
    <xf numFmtId="165" fontId="17" fillId="2" borderId="1" xfId="16" applyNumberFormat="1" applyFont="1" applyFill="1" applyBorder="1" applyAlignment="1" applyProtection="1">
      <alignment horizontal="center" vertical="center"/>
      <protection hidden="1"/>
    </xf>
    <xf numFmtId="166" fontId="17" fillId="2" borderId="1" xfId="16" applyNumberFormat="1" applyFont="1" applyFill="1" applyBorder="1" applyAlignment="1" applyProtection="1">
      <alignment horizontal="center" vertical="center"/>
      <protection hidden="1"/>
    </xf>
    <xf numFmtId="0" fontId="17" fillId="2" borderId="1" xfId="0" applyFont="1" applyFill="1" applyBorder="1" applyAlignment="1" applyProtection="1">
      <alignment horizontal="center" vertical="center"/>
      <protection hidden="1"/>
    </xf>
    <xf numFmtId="9" fontId="17" fillId="2" borderId="1" xfId="0" applyNumberFormat="1" applyFont="1" applyFill="1" applyBorder="1" applyAlignment="1" applyProtection="1">
      <alignment horizontal="center" vertical="center"/>
      <protection hidden="1"/>
    </xf>
    <xf numFmtId="0" fontId="18" fillId="0" borderId="1" xfId="16" applyFill="1" applyBorder="1" applyAlignment="1" applyProtection="1">
      <alignment horizontal="center" vertical="center"/>
      <protection hidden="1"/>
    </xf>
    <xf numFmtId="165" fontId="18" fillId="0" borderId="1" xfId="16" applyNumberFormat="1" applyFill="1" applyBorder="1" applyAlignment="1" applyProtection="1">
      <alignment horizontal="center" vertical="center"/>
      <protection hidden="1"/>
    </xf>
    <xf numFmtId="166" fontId="18" fillId="0" borderId="1" xfId="16" applyNumberFormat="1" applyFill="1" applyBorder="1" applyAlignment="1" applyProtection="1">
      <alignment horizontal="center" vertical="center"/>
      <protection hidden="1"/>
    </xf>
    <xf numFmtId="0" fontId="0" fillId="2" borderId="1" xfId="0" applyFont="1" applyFill="1" applyBorder="1" applyAlignment="1" applyProtection="1">
      <alignment horizontal="center" vertical="center"/>
      <protection hidden="1"/>
    </xf>
    <xf numFmtId="9" fontId="0" fillId="2" borderId="1" xfId="0" applyNumberFormat="1" applyFill="1" applyBorder="1" applyAlignment="1" applyProtection="1">
      <alignment horizontal="center" vertical="center"/>
      <protection hidden="1"/>
    </xf>
    <xf numFmtId="49" fontId="17" fillId="2" borderId="1" xfId="16" applyNumberFormat="1" applyFont="1" applyFill="1" applyBorder="1" applyProtection="1">
      <alignment horizontal="center" vertical="center"/>
      <protection hidden="1"/>
    </xf>
    <xf numFmtId="0" fontId="17" fillId="2" borderId="1" xfId="16" applyFont="1" applyFill="1" applyBorder="1" applyProtection="1">
      <alignment horizontal="center" vertical="center"/>
      <protection hidden="1"/>
    </xf>
    <xf numFmtId="3" fontId="17" fillId="2" borderId="1" xfId="16" applyNumberFormat="1" applyFont="1" applyFill="1" applyBorder="1" applyProtection="1">
      <alignment horizontal="center" vertical="center"/>
      <protection hidden="1"/>
    </xf>
    <xf numFmtId="167" fontId="0" fillId="0" borderId="1" xfId="16" applyNumberFormat="1" applyFont="1" applyBorder="1" applyProtection="1">
      <alignment horizontal="center" vertical="center"/>
      <protection hidden="1"/>
    </xf>
    <xf numFmtId="0" fontId="17" fillId="2" borderId="9" xfId="16" applyFont="1" applyFill="1" applyBorder="1" applyProtection="1">
      <alignment horizontal="center" vertical="center"/>
      <protection hidden="1"/>
    </xf>
    <xf numFmtId="0" fontId="0" fillId="0" borderId="1" xfId="16" applyFont="1" applyBorder="1" applyProtection="1">
      <alignment horizontal="center" vertical="center"/>
      <protection hidden="1"/>
    </xf>
    <xf numFmtId="0" fontId="0" fillId="0" borderId="9" xfId="16" applyFont="1" applyFill="1" applyBorder="1" applyProtection="1">
      <alignment horizontal="center" vertical="center"/>
      <protection hidden="1"/>
    </xf>
    <xf numFmtId="0" fontId="18" fillId="2" borderId="1" xfId="16" applyFill="1" applyBorder="1" applyProtection="1">
      <alignment horizontal="center" vertical="center"/>
      <protection hidden="1"/>
    </xf>
    <xf numFmtId="49" fontId="18" fillId="0" borderId="1" xfId="16" applyNumberFormat="1" applyFill="1" applyBorder="1" applyProtection="1">
      <alignment horizontal="center" vertical="center"/>
      <protection hidden="1"/>
    </xf>
    <xf numFmtId="0" fontId="18" fillId="0" borderId="1" xfId="16" applyFill="1" applyBorder="1" applyProtection="1">
      <alignment horizontal="center" vertical="center"/>
      <protection hidden="1"/>
    </xf>
    <xf numFmtId="3" fontId="18" fillId="0" borderId="1" xfId="16" applyNumberFormat="1" applyFill="1" applyBorder="1" applyProtection="1">
      <alignment horizontal="center" vertical="center"/>
      <protection hidden="1"/>
    </xf>
    <xf numFmtId="0" fontId="18" fillId="2" borderId="9" xfId="16" applyFill="1" applyBorder="1" applyProtection="1">
      <alignment horizontal="center" vertical="center"/>
      <protection hidden="1"/>
    </xf>
    <xf numFmtId="0" fontId="18" fillId="16" borderId="6" xfId="16" applyFill="1" applyBorder="1" applyProtection="1">
      <alignment horizontal="center" vertical="center"/>
      <protection hidden="1"/>
    </xf>
    <xf numFmtId="0" fontId="18" fillId="16" borderId="15" xfId="16" applyFill="1" applyBorder="1" applyProtection="1">
      <alignment horizontal="center" vertical="center"/>
      <protection hidden="1"/>
    </xf>
    <xf numFmtId="0" fontId="18" fillId="16" borderId="16" xfId="16" applyFill="1" applyBorder="1" applyProtection="1">
      <alignment horizontal="center" vertical="center"/>
      <protection hidden="1"/>
    </xf>
    <xf numFmtId="0" fontId="18" fillId="16" borderId="14" xfId="16" applyFill="1" applyBorder="1" applyProtection="1">
      <alignment horizontal="center" vertical="center"/>
      <protection hidden="1"/>
    </xf>
    <xf numFmtId="0" fontId="18" fillId="16" borderId="0" xfId="16" applyFill="1" applyProtection="1">
      <alignment horizontal="center" vertical="center"/>
      <protection hidden="1"/>
    </xf>
    <xf numFmtId="0" fontId="18" fillId="16" borderId="17" xfId="16" applyFill="1" applyBorder="1" applyProtection="1">
      <alignment horizontal="center" vertical="center"/>
      <protection hidden="1"/>
    </xf>
    <xf numFmtId="0" fontId="0" fillId="16" borderId="0" xfId="0" applyFill="1" applyProtection="1">
      <protection hidden="1"/>
    </xf>
    <xf numFmtId="0" fontId="18" fillId="16" borderId="0" xfId="16" applyFill="1" applyBorder="1" applyProtection="1">
      <alignment horizontal="center" vertical="center"/>
      <protection hidden="1"/>
    </xf>
    <xf numFmtId="0" fontId="18" fillId="16" borderId="11" xfId="16" applyFill="1" applyBorder="1" applyProtection="1">
      <alignment horizontal="center" vertical="center"/>
      <protection hidden="1"/>
    </xf>
    <xf numFmtId="0" fontId="18" fillId="16" borderId="4" xfId="16" applyFill="1" applyBorder="1" applyProtection="1">
      <alignment horizontal="center" vertical="center"/>
      <protection hidden="1"/>
    </xf>
    <xf numFmtId="0" fontId="18" fillId="16" borderId="18" xfId="16" applyFill="1" applyBorder="1" applyProtection="1">
      <alignment horizontal="center" vertical="center"/>
      <protection hidden="1"/>
    </xf>
    <xf numFmtId="0" fontId="13" fillId="18" borderId="0" xfId="16" applyFont="1" applyFill="1" applyBorder="1" applyProtection="1">
      <alignment horizontal="center" vertical="center"/>
      <protection hidden="1"/>
    </xf>
    <xf numFmtId="0" fontId="18" fillId="18" borderId="0" xfId="16" applyFill="1" applyBorder="1" applyProtection="1">
      <alignment horizontal="center" vertical="center"/>
      <protection hidden="1"/>
    </xf>
    <xf numFmtId="0" fontId="18" fillId="0" borderId="1" xfId="16" applyFill="1" applyBorder="1" applyProtection="1">
      <alignment horizontal="center" vertical="center"/>
      <protection locked="0"/>
    </xf>
    <xf numFmtId="0" fontId="18" fillId="0" borderId="1" xfId="16" applyFill="1" applyBorder="1" applyProtection="1">
      <alignment horizontal="center" vertical="center"/>
      <protection locked="0"/>
    </xf>
    <xf numFmtId="49" fontId="6" fillId="0" borderId="1" xfId="0" applyNumberFormat="1" applyFont="1" applyFill="1" applyBorder="1" applyAlignment="1" applyProtection="1">
      <alignment horizontal="center" vertical="center" textRotation="90"/>
      <protection hidden="1"/>
    </xf>
    <xf numFmtId="49" fontId="6" fillId="14" borderId="1" xfId="0" applyNumberFormat="1" applyFont="1" applyFill="1" applyBorder="1" applyAlignment="1" applyProtection="1">
      <alignment horizontal="center" vertical="center" wrapText="1"/>
      <protection hidden="1"/>
    </xf>
    <xf numFmtId="49" fontId="6" fillId="15" borderId="1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6" fillId="0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1" xfId="16" applyFont="1" applyBorder="1" applyProtection="1">
      <alignment horizontal="center" vertical="center"/>
      <protection hidden="1"/>
    </xf>
    <xf numFmtId="0" fontId="6" fillId="0" borderId="9" xfId="16" applyFont="1" applyBorder="1" applyAlignment="1" applyProtection="1">
      <alignment horizontal="center" vertical="center" wrapText="1"/>
      <protection hidden="1"/>
    </xf>
    <xf numFmtId="0" fontId="6" fillId="0" borderId="1" xfId="16" applyFont="1" applyBorder="1" applyAlignment="1" applyProtection="1">
      <alignment horizontal="center" vertical="center" wrapText="1"/>
      <protection hidden="1"/>
    </xf>
    <xf numFmtId="14" fontId="6" fillId="12" borderId="1" xfId="16" applyNumberFormat="1" applyFont="1" applyFill="1" applyBorder="1" applyAlignment="1" applyProtection="1">
      <alignment horizontal="center" vertical="center"/>
      <protection hidden="1"/>
    </xf>
    <xf numFmtId="14" fontId="0" fillId="0" borderId="0" xfId="0" applyNumberFormat="1" applyAlignment="1" applyProtection="1">
      <alignment horizontal="left" vertical="center"/>
      <protection hidden="1"/>
    </xf>
    <xf numFmtId="0" fontId="6" fillId="0" borderId="0" xfId="16" applyFont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6" fillId="7" borderId="8" xfId="16" applyFont="1" applyFill="1" applyBorder="1" applyProtection="1">
      <alignment horizontal="center" vertical="center"/>
      <protection hidden="1"/>
    </xf>
    <xf numFmtId="0" fontId="6" fillId="11" borderId="9" xfId="16" applyFont="1" applyFill="1" applyBorder="1" applyProtection="1">
      <alignment horizontal="center" vertical="center"/>
      <protection hidden="1"/>
    </xf>
    <xf numFmtId="0" fontId="6" fillId="0" borderId="7" xfId="16" applyFont="1" applyBorder="1" applyAlignment="1" applyProtection="1">
      <alignment horizontal="center" vertical="center" textRotation="90"/>
      <protection hidden="1"/>
    </xf>
    <xf numFmtId="0" fontId="6" fillId="18" borderId="1" xfId="16" applyFont="1" applyFill="1" applyBorder="1" applyAlignment="1" applyProtection="1">
      <alignment horizontal="center" vertical="center" textRotation="90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49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15" fillId="0" borderId="1" xfId="0" applyNumberFormat="1" applyFont="1" applyFill="1" applyBorder="1" applyAlignment="1" applyProtection="1">
      <alignment horizontal="center" vertical="center" wrapText="1"/>
      <protection hidden="1"/>
    </xf>
    <xf numFmtId="49" fontId="8" fillId="10" borderId="0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1" xfId="16" applyFont="1" applyBorder="1" applyAlignment="1" applyProtection="1">
      <alignment horizontal="center" vertical="center" wrapText="1"/>
      <protection hidden="1"/>
    </xf>
    <xf numFmtId="0" fontId="6" fillId="0" borderId="12" xfId="16" applyFont="1" applyBorder="1" applyProtection="1">
      <alignment horizontal="center" vertical="center"/>
      <protection hidden="1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6" fillId="0" borderId="5" xfId="16" applyFont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0" fillId="0" borderId="4" xfId="16" applyFont="1" applyBorder="1" applyAlignment="1" applyProtection="1">
      <alignment horizontal="left" vertical="center"/>
      <protection locked="0"/>
    </xf>
    <xf numFmtId="0" fontId="18" fillId="0" borderId="1" xfId="16" applyFill="1" applyBorder="1" applyAlignment="1" applyProtection="1">
      <alignment horizontal="center" vertical="center"/>
      <protection locked="0"/>
    </xf>
    <xf numFmtId="3" fontId="0" fillId="0" borderId="4" xfId="16" applyNumberFormat="1" applyFont="1" applyBorder="1" applyAlignment="1" applyProtection="1">
      <alignment horizontal="left" vertical="center"/>
      <protection locked="0"/>
    </xf>
    <xf numFmtId="0" fontId="0" fillId="0" borderId="1" xfId="16" applyFont="1" applyFill="1" applyBorder="1" applyAlignment="1" applyProtection="1">
      <alignment horizontal="center" vertical="center"/>
      <protection locked="0"/>
    </xf>
    <xf numFmtId="0" fontId="6" fillId="0" borderId="1" xfId="16" applyFont="1" applyBorder="1" applyAlignment="1" applyProtection="1">
      <alignment horizontal="center" vertical="center"/>
      <protection hidden="1"/>
    </xf>
    <xf numFmtId="0" fontId="6" fillId="12" borderId="4" xfId="16" applyFont="1" applyFill="1" applyBorder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13" fillId="12" borderId="6" xfId="0" applyFont="1" applyFill="1" applyBorder="1" applyAlignment="1" applyProtection="1">
      <alignment horizontal="center" vertical="center"/>
      <protection hidden="1"/>
    </xf>
    <xf numFmtId="0" fontId="6" fillId="12" borderId="13" xfId="16" applyFont="1" applyFill="1" applyBorder="1" applyAlignment="1" applyProtection="1">
      <alignment horizontal="center" textRotation="90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3" fontId="0" fillId="0" borderId="0" xfId="0" applyNumberFormat="1" applyFont="1" applyAlignment="1" applyProtection="1">
      <alignment horizontal="left"/>
      <protection hidden="1"/>
    </xf>
    <xf numFmtId="0" fontId="6" fillId="18" borderId="0" xfId="16" applyFont="1" applyFill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0" fillId="10" borderId="0" xfId="0" applyFont="1" applyFill="1" applyProtection="1">
      <protection hidden="1"/>
    </xf>
    <xf numFmtId="0" fontId="6" fillId="12" borderId="7" xfId="16" applyFont="1" applyFill="1" applyBorder="1" applyAlignment="1" applyProtection="1">
      <alignment horizontal="center" textRotation="90"/>
      <protection hidden="1"/>
    </xf>
    <xf numFmtId="0" fontId="18" fillId="0" borderId="0" xfId="16" applyBorder="1" applyAlignment="1" applyProtection="1">
      <alignment horizontal="center" vertical="center"/>
      <protection hidden="1"/>
    </xf>
    <xf numFmtId="0" fontId="5" fillId="0" borderId="0" xfId="16" applyFont="1" applyBorder="1" applyAlignment="1" applyProtection="1">
      <alignment horizontal="center" vertical="center"/>
      <protection hidden="1"/>
    </xf>
    <xf numFmtId="0" fontId="13" fillId="0" borderId="0" xfId="16" applyFont="1" applyBorder="1" applyAlignment="1" applyProtection="1">
      <alignment horizontal="left" vertical="center" indent="1"/>
      <protection hidden="1"/>
    </xf>
    <xf numFmtId="0" fontId="6" fillId="12" borderId="4" xfId="16" applyFont="1" applyFill="1" applyBorder="1" applyAlignment="1" applyProtection="1">
      <alignment horizontal="center" vertical="center" textRotation="90"/>
      <protection hidden="1"/>
    </xf>
    <xf numFmtId="49" fontId="6" fillId="10" borderId="0" xfId="16" applyNumberFormat="1" applyFont="1" applyFill="1" applyBorder="1" applyAlignment="1" applyProtection="1">
      <alignment horizontal="center" vertical="top" wrapText="1"/>
      <protection hidden="1"/>
    </xf>
    <xf numFmtId="0" fontId="11" fillId="0" borderId="0" xfId="0" applyFont="1" applyBorder="1" applyProtection="1">
      <protection hidden="1"/>
    </xf>
    <xf numFmtId="0" fontId="0" fillId="16" borderId="1" xfId="0" applyFont="1" applyFill="1" applyBorder="1" applyAlignment="1" applyProtection="1">
      <alignment horizontal="center" vertical="center"/>
      <protection hidden="1"/>
    </xf>
    <xf numFmtId="0" fontId="6" fillId="10" borderId="0" xfId="16" applyFont="1" applyFill="1" applyBorder="1" applyAlignment="1" applyProtection="1">
      <alignment horizontal="center" vertical="center" textRotation="90" wrapText="1"/>
      <protection hidden="1"/>
    </xf>
    <xf numFmtId="49" fontId="6" fillId="10" borderId="0" xfId="16" applyNumberFormat="1" applyFont="1" applyFill="1" applyBorder="1" applyAlignment="1" applyProtection="1">
      <alignment horizontal="center" wrapText="1"/>
      <protection hidden="1"/>
    </xf>
    <xf numFmtId="0" fontId="6" fillId="13" borderId="0" xfId="16" applyFont="1" applyFill="1" applyBorder="1" applyAlignment="1" applyProtection="1">
      <alignment horizontal="center" vertical="center" wrapText="1"/>
      <protection hidden="1"/>
    </xf>
    <xf numFmtId="0" fontId="0" fillId="16" borderId="4" xfId="16" applyFont="1" applyFill="1" applyBorder="1" applyAlignment="1" applyProtection="1">
      <alignment horizontal="center" vertical="top"/>
      <protection hidden="1"/>
    </xf>
    <xf numFmtId="0" fontId="0" fillId="16" borderId="4" xfId="16" applyFont="1" applyFill="1" applyBorder="1" applyAlignment="1" applyProtection="1">
      <alignment horizontal="center" vertical="top" wrapText="1"/>
      <protection hidden="1"/>
    </xf>
    <xf numFmtId="0" fontId="13" fillId="18" borderId="0" xfId="16" applyFont="1" applyFill="1" applyBorder="1" applyProtection="1">
      <alignment horizontal="center" vertical="center"/>
      <protection hidden="1"/>
    </xf>
    <xf numFmtId="0" fontId="18" fillId="18" borderId="0" xfId="16" applyFill="1" applyProtection="1">
      <alignment horizontal="center" vertical="center"/>
      <protection hidden="1"/>
    </xf>
    <xf numFmtId="0" fontId="13" fillId="18" borderId="0" xfId="16" applyFont="1" applyFill="1" applyProtection="1">
      <alignment horizontal="center" vertical="center"/>
      <protection hidden="1"/>
    </xf>
    <xf numFmtId="0" fontId="13" fillId="16" borderId="0" xfId="16" applyFont="1" applyFill="1" applyProtection="1">
      <alignment horizontal="center" vertical="center"/>
      <protection hidden="1"/>
    </xf>
    <xf numFmtId="0" fontId="13" fillId="16" borderId="0" xfId="16" applyFont="1" applyFill="1" applyBorder="1" applyProtection="1">
      <alignment horizontal="center" vertical="center"/>
      <protection hidden="1"/>
    </xf>
    <xf numFmtId="0" fontId="0" fillId="16" borderId="0" xfId="16" applyFont="1" applyFill="1" applyAlignment="1" applyProtection="1">
      <alignment horizontal="center" vertical="top"/>
      <protection hidden="1"/>
    </xf>
    <xf numFmtId="0" fontId="0" fillId="16" borderId="0" xfId="16" applyFont="1" applyFill="1" applyAlignment="1" applyProtection="1">
      <alignment horizontal="center" vertical="top" wrapText="1"/>
      <protection hidden="1"/>
    </xf>
    <xf numFmtId="0" fontId="18" fillId="0" borderId="1" xfId="16" applyFill="1" applyBorder="1" applyProtection="1">
      <alignment horizontal="center" vertical="center"/>
      <protection hidden="1"/>
    </xf>
    <xf numFmtId="0" fontId="17" fillId="2" borderId="1" xfId="16" applyFont="1" applyFill="1" applyBorder="1" applyProtection="1">
      <alignment horizontal="center" vertical="center"/>
      <protection hidden="1"/>
    </xf>
    <xf numFmtId="0" fontId="0" fillId="2" borderId="1" xfId="0" applyFont="1" applyFill="1" applyBorder="1" applyAlignment="1" applyProtection="1">
      <alignment horizontal="center" vertical="center"/>
      <protection hidden="1"/>
    </xf>
    <xf numFmtId="0" fontId="17" fillId="2" borderId="4" xfId="16" applyFont="1" applyFill="1" applyBorder="1" applyAlignment="1" applyProtection="1">
      <alignment horizontal="left" vertical="center"/>
      <protection hidden="1"/>
    </xf>
    <xf numFmtId="0" fontId="18" fillId="0" borderId="1" xfId="16" applyFill="1" applyBorder="1" applyAlignment="1" applyProtection="1">
      <alignment horizontal="center" vertical="center"/>
      <protection hidden="1"/>
    </xf>
    <xf numFmtId="3" fontId="17" fillId="2" borderId="4" xfId="16" applyNumberFormat="1" applyFont="1" applyFill="1" applyBorder="1" applyAlignment="1" applyProtection="1">
      <alignment horizontal="left" vertical="center"/>
      <protection hidden="1"/>
    </xf>
    <xf numFmtId="0" fontId="17" fillId="2" borderId="1" xfId="16" applyFont="1" applyFill="1" applyBorder="1" applyAlignment="1" applyProtection="1">
      <alignment horizontal="center" vertical="center"/>
      <protection hidden="1"/>
    </xf>
    <xf numFmtId="0" fontId="17" fillId="2" borderId="1" xfId="0" applyFont="1" applyFill="1" applyBorder="1" applyAlignment="1" applyProtection="1">
      <alignment horizontal="center" vertical="center"/>
      <protection hidden="1"/>
    </xf>
    <xf numFmtId="49" fontId="0" fillId="0" borderId="1" xfId="16" applyNumberFormat="1" applyFont="1" applyFill="1" applyBorder="1" applyProtection="1">
      <alignment horizontal="center" vertical="center"/>
      <protection locked="0"/>
    </xf>
    <xf numFmtId="0" fontId="0" fillId="0" borderId="1" xfId="16" applyFont="1" applyFill="1" applyBorder="1" applyProtection="1">
      <alignment horizontal="center" vertical="center"/>
      <protection locked="0"/>
    </xf>
    <xf numFmtId="3" fontId="0" fillId="0" borderId="1" xfId="16" applyNumberFormat="1" applyFont="1" applyFill="1" applyBorder="1" applyProtection="1">
      <alignment horizontal="center" vertical="center"/>
      <protection locked="0"/>
    </xf>
    <xf numFmtId="0" fontId="0" fillId="0" borderId="1" xfId="16" applyFont="1" applyFill="1" applyBorder="1" applyProtection="1">
      <alignment horizontal="center" vertical="center"/>
      <protection locked="0"/>
    </xf>
  </cellXfs>
  <cellStyles count="28">
    <cellStyle name="123456" xfId="9"/>
    <cellStyle name="Bez názvu1" xfId="4"/>
    <cellStyle name="Bez názvu2" xfId="25"/>
    <cellStyle name="bílý text" xfId="2"/>
    <cellStyle name="black" xfId="22"/>
    <cellStyle name="D_black" xfId="15"/>
    <cellStyle name="D_k vyplnění" xfId="14"/>
    <cellStyle name="D_normal" xfId="16"/>
    <cellStyle name="doprava 2" xfId="12"/>
    <cellStyle name="gi" xfId="13"/>
    <cellStyle name="GREEN" xfId="20"/>
    <cellStyle name="horní nadpis" xfId="24"/>
    <cellStyle name="hrana X" xfId="19"/>
    <cellStyle name="hrana Y" xfId="21"/>
    <cellStyle name="Italic" xfId="26"/>
    <cellStyle name="Italic 2" xfId="27"/>
    <cellStyle name="k vyplnění" xfId="1"/>
    <cellStyle name="Normální" xfId="0" builtinId="0"/>
    <cellStyle name="prázdné k zadání" xfId="18"/>
    <cellStyle name="rámeček" xfId="3"/>
    <cellStyle name="rámeček k vyplnění" xfId="7"/>
    <cellStyle name="rámeček název" xfId="5"/>
    <cellStyle name="rámeček tloušťka" xfId="6"/>
    <cellStyle name="RED" xfId="23"/>
    <cellStyle name="smazat" xfId="8"/>
    <cellStyle name="šedé pro netisk" xfId="17"/>
    <cellStyle name="XXXX" xfId="11"/>
    <cellStyle name="ZZZZZZ" xfId="10"/>
  </cellStyles>
  <dxfs count="148"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49"/>
          <bgColor indexed="42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49"/>
          <bgColor indexed="42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42"/>
          <bgColor indexed="49"/>
        </patternFill>
      </fill>
    </dxf>
    <dxf>
      <fill>
        <patternFill patternType="solid">
          <fgColor indexed="10"/>
          <bgColor indexed="53"/>
        </patternFill>
      </fill>
    </dxf>
    <dxf>
      <fill>
        <patternFill patternType="solid">
          <fgColor indexed="26"/>
          <bgColor indexed="27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49"/>
          <bgColor indexed="42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49"/>
          <bgColor indexed="42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4"/>
          <bgColor indexed="44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42"/>
          <bgColor indexed="49"/>
        </patternFill>
      </fill>
    </dxf>
    <dxf>
      <fill>
        <patternFill patternType="solid">
          <fgColor indexed="10"/>
          <bgColor indexed="53"/>
        </patternFill>
      </fill>
    </dxf>
    <dxf>
      <fill>
        <patternFill patternType="solid">
          <fgColor indexed="26"/>
          <bgColor indexed="27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i/>
        <condense val="0"/>
        <extend val="0"/>
      </font>
      <fill>
        <patternFill patternType="solid">
          <fgColor indexed="26"/>
          <bgColor indexed="27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ont>
        <b val="0"/>
        <i/>
        <condense val="0"/>
        <extend val="0"/>
      </font>
      <fill>
        <patternFill patternType="solid">
          <fgColor indexed="26"/>
          <bgColor indexed="27"/>
        </patternFill>
      </fill>
    </dxf>
    <dxf>
      <font>
        <b val="0"/>
        <i/>
        <condense val="0"/>
        <extend val="0"/>
      </font>
      <fill>
        <patternFill patternType="solid">
          <fgColor indexed="26"/>
          <bgColor indexed="27"/>
        </patternFill>
      </fill>
    </dxf>
    <dxf>
      <font>
        <b val="0"/>
        <i/>
        <condense val="0"/>
        <extend val="0"/>
      </font>
      <fill>
        <patternFill patternType="solid">
          <fgColor indexed="26"/>
          <bgColor indexed="27"/>
        </patternFill>
      </fill>
    </dxf>
    <dxf>
      <font>
        <b val="0"/>
        <i/>
        <condense val="0"/>
        <extend val="0"/>
      </font>
      <fill>
        <patternFill patternType="solid">
          <fgColor indexed="26"/>
          <bgColor indexed="27"/>
        </patternFill>
      </fill>
    </dxf>
    <dxf>
      <font>
        <b val="0"/>
        <i/>
        <condense val="0"/>
        <extend val="0"/>
      </font>
      <fill>
        <patternFill patternType="solid">
          <fgColor indexed="26"/>
          <bgColor indexed="27"/>
        </patternFill>
      </fill>
    </dxf>
    <dxf>
      <font>
        <b val="0"/>
        <i/>
        <condense val="0"/>
        <extend val="0"/>
      </font>
      <fill>
        <patternFill patternType="solid">
          <fgColor indexed="26"/>
          <bgColor indexed="27"/>
        </patternFill>
      </fill>
    </dxf>
    <dxf>
      <font>
        <b val="0"/>
        <i/>
        <condense val="0"/>
        <extend val="0"/>
      </font>
      <fill>
        <patternFill patternType="solid">
          <fgColor indexed="26"/>
          <bgColor indexed="27"/>
        </patternFill>
      </fill>
    </dxf>
    <dxf>
      <font>
        <b val="0"/>
        <i/>
        <condense val="0"/>
        <extend val="0"/>
      </font>
      <fill>
        <patternFill patternType="solid">
          <fgColor indexed="26"/>
          <bgColor indexed="27"/>
        </patternFill>
      </fill>
    </dxf>
    <dxf>
      <fill>
        <patternFill patternType="solid">
          <fgColor indexed="26"/>
          <bgColor indexed="27"/>
        </patternFill>
      </fill>
    </dxf>
    <dxf>
      <font>
        <b val="0"/>
        <condense val="0"/>
        <extend val="0"/>
        <color indexed="41"/>
      </font>
      <fill>
        <patternFill patternType="solid">
          <fgColor indexed="59"/>
          <bgColor indexed="63"/>
        </patternFill>
      </fill>
    </dxf>
    <dxf>
      <fill>
        <patternFill patternType="solid">
          <fgColor indexed="26"/>
          <bgColor indexed="27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9999FF"/>
      <rgbColor rgb="00993366"/>
      <rgbColor rgb="00EEEEEE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DDDDD"/>
      <rgbColor rgb="00CCFF99"/>
      <rgbColor rgb="00FFFF66"/>
      <rgbColor rgb="0083CAFF"/>
      <rgbColor rgb="00FF99CC"/>
      <rgbColor rgb="00CC99FF"/>
      <rgbColor rgb="00FFCC99"/>
      <rgbColor rgb="003399FF"/>
      <rgbColor rgb="0099FF99"/>
      <rgbColor rgb="0066CC00"/>
      <rgbColor rgb="00FFCC00"/>
      <rgbColor rgb="00FF9900"/>
      <rgbColor rgb="00FF3333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276225</xdr:colOff>
      <xdr:row>4</xdr:row>
      <xdr:rowOff>66675</xdr:rowOff>
    </xdr:from>
    <xdr:to>
      <xdr:col>3</xdr:col>
      <xdr:colOff>1295400</xdr:colOff>
      <xdr:row>7</xdr:row>
      <xdr:rowOff>0</xdr:rowOff>
    </xdr:to>
    <xdr:pic>
      <xdr:nvPicPr>
        <xdr:cNvPr id="1025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981075"/>
          <a:ext cx="2200275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276225</xdr:colOff>
      <xdr:row>4</xdr:row>
      <xdr:rowOff>66675</xdr:rowOff>
    </xdr:from>
    <xdr:to>
      <xdr:col>3</xdr:col>
      <xdr:colOff>1295400</xdr:colOff>
      <xdr:row>6</xdr:row>
      <xdr:rowOff>171450</xdr:rowOff>
    </xdr:to>
    <xdr:pic>
      <xdr:nvPicPr>
        <xdr:cNvPr id="2049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981075"/>
          <a:ext cx="2200275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333375</xdr:colOff>
      <xdr:row>48</xdr:row>
      <xdr:rowOff>38100</xdr:rowOff>
    </xdr:from>
    <xdr:to>
      <xdr:col>9</xdr:col>
      <xdr:colOff>438150</xdr:colOff>
      <xdr:row>58</xdr:row>
      <xdr:rowOff>247650</xdr:rowOff>
    </xdr:to>
    <xdr:pic>
      <xdr:nvPicPr>
        <xdr:cNvPr id="2050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449050"/>
          <a:ext cx="5314950" cy="2686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171450</xdr:colOff>
      <xdr:row>64</xdr:row>
      <xdr:rowOff>28575</xdr:rowOff>
    </xdr:from>
    <xdr:to>
      <xdr:col>9</xdr:col>
      <xdr:colOff>523875</xdr:colOff>
      <xdr:row>74</xdr:row>
      <xdr:rowOff>238125</xdr:rowOff>
    </xdr:to>
    <xdr:pic>
      <xdr:nvPicPr>
        <xdr:cNvPr id="2051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5401925"/>
          <a:ext cx="5562600" cy="2686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333375</xdr:colOff>
      <xdr:row>48</xdr:row>
      <xdr:rowOff>38100</xdr:rowOff>
    </xdr:from>
    <xdr:to>
      <xdr:col>19</xdr:col>
      <xdr:colOff>428625</xdr:colOff>
      <xdr:row>58</xdr:row>
      <xdr:rowOff>219075</xdr:rowOff>
    </xdr:to>
    <xdr:pic>
      <xdr:nvPicPr>
        <xdr:cNvPr id="2052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1449050"/>
          <a:ext cx="4991100" cy="2657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285750</xdr:colOff>
      <xdr:row>64</xdr:row>
      <xdr:rowOff>9525</xdr:rowOff>
    </xdr:from>
    <xdr:to>
      <xdr:col>19</xdr:col>
      <xdr:colOff>466725</xdr:colOff>
      <xdr:row>74</xdr:row>
      <xdr:rowOff>238125</xdr:rowOff>
    </xdr:to>
    <xdr:pic>
      <xdr:nvPicPr>
        <xdr:cNvPr id="2053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5382875"/>
          <a:ext cx="5076825" cy="2705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260"/>
  <sheetViews>
    <sheetView showGridLines="0" tabSelected="1" zoomScaleSheetLayoutView="50" workbookViewId="0">
      <pane ySplit="3" topLeftCell="A13" activePane="bottomLeft" state="frozen"/>
      <selection pane="bottomLeft" activeCell="M23" sqref="M23"/>
    </sheetView>
  </sheetViews>
  <sheetFormatPr defaultColWidth="12.83203125" defaultRowHeight="19.899999999999999" customHeight="1" x14ac:dyDescent="0.2"/>
  <cols>
    <col min="1" max="1" width="6.1640625" style="1" customWidth="1"/>
    <col min="2" max="2" width="11.5" style="2" customWidth="1"/>
    <col min="3" max="3" width="9.1640625" style="2" customWidth="1"/>
    <col min="4" max="4" width="25.33203125" style="2" customWidth="1"/>
    <col min="5" max="6" width="10.6640625" style="2" customWidth="1"/>
    <col min="7" max="7" width="5.83203125" style="2" customWidth="1"/>
    <col min="8" max="8" width="12.83203125" style="2"/>
    <col min="9" max="9" width="5.1640625" style="2" customWidth="1"/>
    <col min="10" max="10" width="18.5" style="2" customWidth="1"/>
    <col min="11" max="11" width="5.6640625" style="2" customWidth="1"/>
    <col min="12" max="12" width="19.1640625" style="2" customWidth="1"/>
    <col min="13" max="13" width="12.83203125" style="2"/>
    <col min="14" max="14" width="7.83203125" style="2" customWidth="1"/>
    <col min="15" max="15" width="6.5" style="2" customWidth="1"/>
    <col min="16" max="16" width="11.33203125" style="2" customWidth="1"/>
    <col min="17" max="17" width="12.83203125" style="2"/>
    <col min="18" max="18" width="7.83203125" style="2" customWidth="1"/>
    <col min="19" max="19" width="6.5" style="2" customWidth="1"/>
    <col min="20" max="20" width="11.1640625" style="2" customWidth="1"/>
    <col min="21" max="21" width="12.83203125" style="2"/>
    <col min="22" max="22" width="6.1640625" style="1" customWidth="1"/>
    <col min="23" max="23" width="71.33203125" style="1" customWidth="1"/>
    <col min="24" max="24" width="6.1640625" style="1" customWidth="1"/>
    <col min="25" max="28" width="5.83203125" style="1" customWidth="1"/>
    <col min="29" max="29" width="8.1640625" style="1" customWidth="1"/>
    <col min="30" max="30" width="21.33203125" style="1" customWidth="1"/>
    <col min="31" max="31" width="8.6640625" style="1" customWidth="1"/>
    <col min="32" max="32" width="8.5" style="1" customWidth="1"/>
    <col min="33" max="33" width="5.83203125" style="1" customWidth="1"/>
    <col min="34" max="34" width="7.83203125" style="1" customWidth="1"/>
    <col min="35" max="35" width="5.83203125" style="1" customWidth="1"/>
    <col min="36" max="47" width="0" style="1" hidden="1" customWidth="1"/>
    <col min="48" max="16384" width="12.83203125" style="2"/>
  </cols>
  <sheetData>
    <row r="1" spans="1:55" ht="19.899999999999999" customHeight="1" x14ac:dyDescent="0.2">
      <c r="A1" s="162"/>
      <c r="B1" s="122" t="s">
        <v>0</v>
      </c>
      <c r="C1" s="120" t="s">
        <v>1</v>
      </c>
      <c r="D1" s="120"/>
      <c r="E1" s="4" t="s">
        <v>2</v>
      </c>
      <c r="F1" s="4" t="s">
        <v>3</v>
      </c>
      <c r="G1" s="120" t="s">
        <v>4</v>
      </c>
      <c r="H1" s="5" t="s">
        <v>5</v>
      </c>
      <c r="I1" s="129" t="s">
        <v>6</v>
      </c>
      <c r="J1" s="6" t="s">
        <v>7</v>
      </c>
      <c r="K1" s="129" t="s">
        <v>6</v>
      </c>
      <c r="L1" s="122" t="s">
        <v>8</v>
      </c>
      <c r="M1" s="122" t="s">
        <v>9</v>
      </c>
      <c r="N1" s="127" t="s">
        <v>10</v>
      </c>
      <c r="O1" s="127"/>
      <c r="P1" s="127"/>
      <c r="Q1" s="127"/>
      <c r="R1" s="128" t="s">
        <v>11</v>
      </c>
      <c r="S1" s="128"/>
      <c r="T1" s="128"/>
      <c r="U1" s="128"/>
      <c r="V1" s="162"/>
      <c r="W1" s="122" t="s">
        <v>12</v>
      </c>
      <c r="X1" s="162"/>
      <c r="Y1" s="123" t="s">
        <v>13</v>
      </c>
      <c r="Z1" s="123"/>
      <c r="AA1" s="123"/>
      <c r="AB1" s="123"/>
      <c r="AC1" s="123"/>
      <c r="AD1" s="123"/>
      <c r="AE1" s="3"/>
      <c r="AF1" s="163" t="s">
        <v>14</v>
      </c>
      <c r="AG1" s="163"/>
      <c r="AH1" s="3"/>
      <c r="AI1" s="162"/>
      <c r="AJ1" s="164" t="s">
        <v>15</v>
      </c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</row>
    <row r="2" spans="1:55" ht="19.899999999999999" customHeight="1" x14ac:dyDescent="0.2">
      <c r="A2" s="162"/>
      <c r="B2" s="122"/>
      <c r="C2" s="122"/>
      <c r="D2" s="120"/>
      <c r="E2" s="7" t="s">
        <v>16</v>
      </c>
      <c r="F2" s="7" t="s">
        <v>17</v>
      </c>
      <c r="G2" s="120"/>
      <c r="H2" s="135" t="s">
        <v>18</v>
      </c>
      <c r="I2" s="129"/>
      <c r="J2" s="136" t="s">
        <v>19</v>
      </c>
      <c r="K2" s="129" t="s">
        <v>20</v>
      </c>
      <c r="L2" s="122"/>
      <c r="M2" s="122"/>
      <c r="N2" s="121" t="s">
        <v>21</v>
      </c>
      <c r="O2" s="120" t="s">
        <v>22</v>
      </c>
      <c r="P2" s="122" t="s">
        <v>23</v>
      </c>
      <c r="Q2" s="120" t="s">
        <v>24</v>
      </c>
      <c r="R2" s="121" t="s">
        <v>21</v>
      </c>
      <c r="S2" s="120" t="s">
        <v>22</v>
      </c>
      <c r="T2" s="122" t="s">
        <v>23</v>
      </c>
      <c r="U2" s="120" t="s">
        <v>24</v>
      </c>
      <c r="V2" s="162"/>
      <c r="W2" s="122"/>
      <c r="X2" s="162"/>
      <c r="Y2" s="116" t="s">
        <v>25</v>
      </c>
      <c r="Z2" s="116" t="s">
        <v>26</v>
      </c>
      <c r="AA2" s="117" t="s">
        <v>27</v>
      </c>
      <c r="AB2" s="117" t="s">
        <v>28</v>
      </c>
      <c r="AC2" s="118" t="s">
        <v>29</v>
      </c>
      <c r="AD2" s="119" t="s">
        <v>30</v>
      </c>
      <c r="AE2" s="9" t="s">
        <v>31</v>
      </c>
      <c r="AF2" s="161" t="s">
        <v>32</v>
      </c>
      <c r="AG2" s="161"/>
      <c r="AH2" s="11" t="s">
        <v>33</v>
      </c>
      <c r="AI2" s="162"/>
      <c r="AJ2" s="12"/>
      <c r="AK2" s="12"/>
      <c r="AL2" s="13"/>
      <c r="AM2" s="14" t="str">
        <f t="shared" ref="AM2:AS2" si="0">AM22</f>
        <v>H1</v>
      </c>
      <c r="AN2" s="14" t="str">
        <f t="shared" si="0"/>
        <v>H2</v>
      </c>
      <c r="AO2" s="14" t="str">
        <f t="shared" si="0"/>
        <v>H3</v>
      </c>
      <c r="AP2" s="14" t="str">
        <f t="shared" si="0"/>
        <v>H4</v>
      </c>
      <c r="AQ2" s="14" t="str">
        <f t="shared" si="0"/>
        <v>H5</v>
      </c>
      <c r="AR2" s="14" t="str">
        <f t="shared" si="0"/>
        <v>H6</v>
      </c>
      <c r="AS2" s="14" t="str">
        <f t="shared" si="0"/>
        <v>H7</v>
      </c>
      <c r="AT2" s="12"/>
      <c r="AU2" s="12"/>
      <c r="AV2" s="132"/>
      <c r="AW2" s="132"/>
      <c r="AX2" s="132"/>
      <c r="AY2" s="132"/>
      <c r="AZ2" s="132"/>
      <c r="BA2" s="132"/>
      <c r="BB2" s="132"/>
      <c r="BC2" s="132"/>
    </row>
    <row r="3" spans="1:55" ht="19.899999999999999" customHeight="1" x14ac:dyDescent="0.2">
      <c r="A3" s="162"/>
      <c r="B3" s="122"/>
      <c r="C3" s="122"/>
      <c r="D3" s="120"/>
      <c r="E3" s="15" t="s">
        <v>20</v>
      </c>
      <c r="F3" s="16" t="s">
        <v>20</v>
      </c>
      <c r="G3" s="120"/>
      <c r="H3" s="135"/>
      <c r="I3" s="129"/>
      <c r="J3" s="136"/>
      <c r="K3" s="136"/>
      <c r="L3" s="122"/>
      <c r="M3" s="17">
        <f>M23</f>
        <v>0</v>
      </c>
      <c r="N3" s="121"/>
      <c r="O3" s="120"/>
      <c r="P3" s="120"/>
      <c r="Q3" s="120"/>
      <c r="R3" s="121"/>
      <c r="S3" s="120"/>
      <c r="T3" s="120"/>
      <c r="U3" s="120"/>
      <c r="V3" s="162"/>
      <c r="W3" s="122"/>
      <c r="X3" s="162"/>
      <c r="Y3" s="116"/>
      <c r="Z3" s="116"/>
      <c r="AA3" s="117"/>
      <c r="AB3" s="117"/>
      <c r="AC3" s="118"/>
      <c r="AD3" s="119"/>
      <c r="AE3" s="12"/>
      <c r="AF3" s="159" t="s">
        <v>34</v>
      </c>
      <c r="AG3" s="159"/>
      <c r="AH3" s="12"/>
      <c r="AI3" s="162"/>
      <c r="AJ3" s="12"/>
      <c r="AK3" s="12"/>
      <c r="AL3" s="18" t="s">
        <v>35</v>
      </c>
      <c r="AM3" s="19">
        <f t="shared" ref="AM3:AS3" si="1">SUM(AM24:AM200)</f>
        <v>0</v>
      </c>
      <c r="AN3" s="19">
        <f t="shared" si="1"/>
        <v>0</v>
      </c>
      <c r="AO3" s="19">
        <f t="shared" si="1"/>
        <v>0</v>
      </c>
      <c r="AP3" s="19">
        <f t="shared" si="1"/>
        <v>0</v>
      </c>
      <c r="AQ3" s="19">
        <f t="shared" si="1"/>
        <v>0</v>
      </c>
      <c r="AR3" s="19">
        <f t="shared" si="1"/>
        <v>0</v>
      </c>
      <c r="AS3" s="19">
        <f t="shared" si="1"/>
        <v>0</v>
      </c>
      <c r="AT3" s="18" t="s">
        <v>35</v>
      </c>
      <c r="AU3" s="12"/>
      <c r="AV3" s="132"/>
      <c r="AW3" s="132"/>
      <c r="AX3" s="132"/>
      <c r="AY3" s="132"/>
      <c r="AZ3" s="132"/>
      <c r="BA3" s="132"/>
      <c r="BB3" s="132"/>
      <c r="BC3" s="132"/>
    </row>
    <row r="4" spans="1:55" ht="14.1" customHeight="1" x14ac:dyDescent="0.2">
      <c r="A4" s="12"/>
      <c r="B4" s="1"/>
      <c r="C4" s="1"/>
      <c r="D4" s="20"/>
      <c r="E4" s="20"/>
      <c r="F4" s="20"/>
      <c r="G4" s="20"/>
      <c r="H4" s="21"/>
      <c r="I4" s="21"/>
      <c r="J4" s="20"/>
      <c r="K4" s="20"/>
      <c r="L4" s="20"/>
      <c r="M4" s="20"/>
      <c r="N4" s="1"/>
      <c r="O4" s="1"/>
      <c r="P4" s="1"/>
      <c r="Q4" s="22"/>
      <c r="R4" s="160" t="s">
        <v>36</v>
      </c>
      <c r="S4" s="160"/>
      <c r="T4" s="160"/>
      <c r="U4" s="1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23"/>
      <c r="AM4" s="23"/>
      <c r="AN4" s="23"/>
      <c r="AO4" s="23"/>
      <c r="AP4" s="23"/>
      <c r="AQ4" s="23"/>
      <c r="AR4" s="23"/>
      <c r="AS4" s="23"/>
      <c r="AT4" s="12"/>
      <c r="AU4" s="12"/>
    </row>
    <row r="5" spans="1:55" ht="20.25" customHeight="1" x14ac:dyDescent="0.2">
      <c r="A5" s="12"/>
      <c r="B5" s="1"/>
      <c r="C5" s="1"/>
      <c r="D5" s="20"/>
      <c r="E5" s="20"/>
      <c r="F5" s="149" t="s">
        <v>37</v>
      </c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24"/>
      <c r="R5" s="150" t="s">
        <v>38</v>
      </c>
      <c r="S5" s="150"/>
      <c r="T5" s="150"/>
      <c r="U5" s="150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51" t="s">
        <v>39</v>
      </c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2"/>
    </row>
    <row r="6" spans="1:55" ht="14.1" customHeight="1" x14ac:dyDescent="0.2">
      <c r="A6" s="12"/>
      <c r="B6" s="1"/>
      <c r="C6" s="1"/>
      <c r="D6" s="20"/>
      <c r="E6" s="20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"/>
      <c r="R6" s="146" t="s">
        <v>40</v>
      </c>
      <c r="S6" s="146"/>
      <c r="T6" s="146"/>
      <c r="U6" s="146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23"/>
      <c r="AM6" s="23"/>
      <c r="AN6" s="23"/>
      <c r="AO6" s="23"/>
      <c r="AP6" s="23"/>
      <c r="AQ6" s="23"/>
      <c r="AR6" s="23"/>
      <c r="AS6" s="23"/>
      <c r="AT6" s="12"/>
      <c r="AU6" s="12"/>
    </row>
    <row r="7" spans="1:55" ht="14.1" customHeight="1" x14ac:dyDescent="0.2">
      <c r="A7" s="12"/>
      <c r="B7" s="1"/>
      <c r="C7" s="1"/>
      <c r="D7" s="20"/>
      <c r="E7" s="20"/>
      <c r="F7" s="152" t="s">
        <v>41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"/>
      <c r="R7" s="146" t="s">
        <v>42</v>
      </c>
      <c r="S7" s="146"/>
      <c r="T7" s="146"/>
      <c r="U7" s="146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23"/>
      <c r="AM7" s="23"/>
      <c r="AN7" s="23"/>
      <c r="AO7" s="23"/>
      <c r="AP7" s="23"/>
      <c r="AQ7" s="23"/>
      <c r="AR7" s="23"/>
      <c r="AS7" s="23"/>
      <c r="AT7" s="12"/>
      <c r="AU7" s="12"/>
    </row>
    <row r="8" spans="1:55" ht="14.1" customHeight="1" x14ac:dyDescent="0.2">
      <c r="A8" s="12"/>
      <c r="B8" s="1"/>
      <c r="C8" s="1"/>
      <c r="D8" s="20"/>
      <c r="E8" s="20"/>
      <c r="F8" s="20"/>
      <c r="G8" s="20"/>
      <c r="H8" s="21"/>
      <c r="I8" s="21"/>
      <c r="J8" s="20"/>
      <c r="K8" s="20"/>
      <c r="L8" s="20"/>
      <c r="M8" s="20"/>
      <c r="N8" s="1"/>
      <c r="O8" s="1"/>
      <c r="P8" s="1"/>
      <c r="Q8" s="1"/>
      <c r="R8" s="146" t="s">
        <v>43</v>
      </c>
      <c r="S8" s="146"/>
      <c r="T8" s="146"/>
      <c r="U8" s="146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23"/>
      <c r="AM8" s="23"/>
      <c r="AN8" s="23"/>
      <c r="AO8" s="23"/>
      <c r="AP8" s="23"/>
      <c r="AQ8" s="23"/>
      <c r="AR8" s="23"/>
      <c r="AS8" s="23"/>
      <c r="AT8" s="12"/>
      <c r="AU8" s="12"/>
    </row>
    <row r="9" spans="1:55" ht="19.899999999999999" customHeight="1" x14ac:dyDescent="0.2">
      <c r="A9" s="12"/>
      <c r="B9" s="25" t="s">
        <v>44</v>
      </c>
      <c r="C9" s="26" t="str">
        <f>IF(B49="","1 / 1",IF(B88="","1 / 2",IF(B127="","1 / 3",IF(B166="","1 / 4","1 / 5"))))</f>
        <v>1 / 1</v>
      </c>
      <c r="D9" s="20"/>
      <c r="E9" s="125" t="s">
        <v>45</v>
      </c>
      <c r="F9" s="125"/>
      <c r="G9" s="125"/>
      <c r="H9" s="140" t="s">
        <v>46</v>
      </c>
      <c r="I9" s="140"/>
      <c r="J9" s="140"/>
      <c r="K9" s="140"/>
      <c r="L9" s="140"/>
      <c r="M9" s="20"/>
      <c r="N9" s="1"/>
      <c r="O9" s="1"/>
      <c r="P9" s="1"/>
      <c r="Q9" s="1"/>
      <c r="R9" s="1"/>
      <c r="S9" s="1"/>
      <c r="T9" s="1"/>
      <c r="U9" s="1"/>
      <c r="V9" s="12"/>
      <c r="W9" s="12"/>
      <c r="X9" s="12"/>
      <c r="Y9" s="147" t="s">
        <v>47</v>
      </c>
      <c r="Z9" s="147"/>
      <c r="AA9" s="147"/>
      <c r="AB9" s="147"/>
      <c r="AC9" s="147"/>
      <c r="AD9" s="147"/>
      <c r="AE9" s="147"/>
      <c r="AF9" s="148" t="s">
        <v>48</v>
      </c>
      <c r="AG9" s="148" t="s">
        <v>49</v>
      </c>
      <c r="AH9" s="154" t="s">
        <v>50</v>
      </c>
      <c r="AI9" s="12"/>
      <c r="AJ9" s="12"/>
      <c r="AK9" s="12"/>
      <c r="AL9" s="23"/>
      <c r="AM9" s="23"/>
      <c r="AN9" s="23"/>
      <c r="AO9" s="23"/>
      <c r="AP9" s="23"/>
      <c r="AQ9" s="23"/>
      <c r="AR9" s="23"/>
      <c r="AS9" s="23"/>
      <c r="AT9" s="12"/>
      <c r="AU9" s="12"/>
    </row>
    <row r="10" spans="1:55" ht="11.1" customHeight="1" x14ac:dyDescent="0.2">
      <c r="A10" s="12"/>
      <c r="B10" s="1"/>
      <c r="C10" s="1"/>
      <c r="D10" s="20"/>
      <c r="E10" s="125"/>
      <c r="F10" s="125"/>
      <c r="G10" s="125"/>
      <c r="H10" s="155"/>
      <c r="I10" s="155"/>
      <c r="J10" s="155"/>
      <c r="K10" s="155"/>
      <c r="L10" s="155"/>
      <c r="M10" s="20"/>
      <c r="N10" s="1"/>
      <c r="O10" s="1"/>
      <c r="P10" s="1"/>
      <c r="Q10" s="1"/>
      <c r="R10" s="1"/>
      <c r="S10" s="1"/>
      <c r="T10" s="1"/>
      <c r="U10" s="1"/>
      <c r="V10" s="12"/>
      <c r="W10" s="12"/>
      <c r="X10" s="12"/>
      <c r="Y10" s="28"/>
      <c r="Z10" s="29"/>
      <c r="AA10" s="29"/>
      <c r="AB10" s="29"/>
      <c r="AC10" s="29"/>
      <c r="AD10" s="29"/>
      <c r="AE10" s="30"/>
      <c r="AF10" s="148"/>
      <c r="AG10" s="148"/>
      <c r="AH10" s="154"/>
      <c r="AI10" s="12"/>
      <c r="AJ10" s="12"/>
      <c r="AK10" s="12"/>
      <c r="AL10" s="23"/>
      <c r="AM10" s="23"/>
      <c r="AN10" s="23"/>
      <c r="AO10" s="23"/>
      <c r="AP10" s="23"/>
      <c r="AQ10" s="23"/>
      <c r="AR10" s="23"/>
      <c r="AS10" s="23"/>
      <c r="AT10" s="12"/>
      <c r="AU10" s="12"/>
    </row>
    <row r="11" spans="1:55" ht="19.899999999999999" customHeight="1" x14ac:dyDescent="0.25">
      <c r="A11" s="12"/>
      <c r="B11" s="31"/>
      <c r="C11" s="32"/>
      <c r="D11" s="156" t="s">
        <v>51</v>
      </c>
      <c r="E11" s="156"/>
      <c r="F11" s="156"/>
      <c r="G11" s="20"/>
      <c r="H11" s="155"/>
      <c r="I11" s="155"/>
      <c r="J11" s="155"/>
      <c r="K11" s="155"/>
      <c r="L11" s="155"/>
      <c r="M11" s="33"/>
      <c r="N11" s="157" t="s">
        <v>52</v>
      </c>
      <c r="O11" s="157"/>
      <c r="P11" s="157"/>
      <c r="Q11" s="157"/>
      <c r="R11" s="157"/>
      <c r="S11" s="157"/>
      <c r="T11" s="157"/>
      <c r="U11" s="157"/>
      <c r="V11" s="12"/>
      <c r="W11" s="12"/>
      <c r="X11" s="12"/>
      <c r="Y11" s="28"/>
      <c r="Z11" s="29"/>
      <c r="AA11" s="29"/>
      <c r="AB11" s="29"/>
      <c r="AC11" s="29"/>
      <c r="AD11" s="29"/>
      <c r="AE11" s="158" t="s">
        <v>53</v>
      </c>
      <c r="AF11" s="148"/>
      <c r="AG11" s="148"/>
      <c r="AH11" s="154"/>
      <c r="AI11" s="12"/>
      <c r="AJ11" s="12"/>
      <c r="AK11" s="12"/>
      <c r="AL11" s="23"/>
      <c r="AM11" s="23"/>
      <c r="AN11" s="23"/>
      <c r="AO11" s="23"/>
      <c r="AP11" s="23"/>
      <c r="AQ11" s="23"/>
      <c r="AR11" s="23"/>
      <c r="AS11" s="23"/>
      <c r="AT11" s="12"/>
      <c r="AU11" s="12"/>
    </row>
    <row r="12" spans="1:55" ht="19.899999999999999" customHeight="1" x14ac:dyDescent="0.2">
      <c r="A12" s="12"/>
      <c r="B12" s="139" t="s">
        <v>54</v>
      </c>
      <c r="C12" s="139"/>
      <c r="D12" s="140" t="s">
        <v>55</v>
      </c>
      <c r="E12" s="140"/>
      <c r="F12" s="140"/>
      <c r="G12" s="20"/>
      <c r="H12" s="125" t="s">
        <v>56</v>
      </c>
      <c r="I12" s="125"/>
      <c r="J12" s="125"/>
      <c r="K12" s="125"/>
      <c r="L12" s="34"/>
      <c r="M12" s="27"/>
      <c r="N12" s="144" t="s">
        <v>57</v>
      </c>
      <c r="O12" s="144"/>
      <c r="P12" s="144"/>
      <c r="Q12" s="144" t="s">
        <v>58</v>
      </c>
      <c r="R12" s="144"/>
      <c r="S12" s="35" t="s">
        <v>17</v>
      </c>
      <c r="T12" s="35" t="s">
        <v>59</v>
      </c>
      <c r="U12" s="35" t="s">
        <v>60</v>
      </c>
      <c r="V12" s="12"/>
      <c r="W12" s="36"/>
      <c r="X12" s="12"/>
      <c r="Y12" s="37"/>
      <c r="Z12" s="145" t="s">
        <v>61</v>
      </c>
      <c r="AA12" s="145"/>
      <c r="AB12" s="145"/>
      <c r="AC12" s="145"/>
      <c r="AD12" s="145"/>
      <c r="AE12" s="158"/>
      <c r="AF12" s="148"/>
      <c r="AG12" s="148"/>
      <c r="AH12" s="154"/>
      <c r="AI12" s="12"/>
      <c r="AJ12" s="153" t="s">
        <v>62</v>
      </c>
      <c r="AK12" s="153"/>
      <c r="AL12" s="23"/>
      <c r="AM12" s="23"/>
      <c r="AN12" s="23"/>
      <c r="AO12" s="23"/>
      <c r="AP12" s="23"/>
      <c r="AQ12" s="23"/>
      <c r="AR12" s="23"/>
      <c r="AS12" s="23"/>
      <c r="AT12" s="12"/>
      <c r="AU12" s="12"/>
    </row>
    <row r="13" spans="1:55" ht="19.899999999999999" customHeight="1" x14ac:dyDescent="0.2">
      <c r="A13" s="12"/>
      <c r="B13" s="139" t="s">
        <v>63</v>
      </c>
      <c r="C13" s="139"/>
      <c r="D13" s="140" t="s">
        <v>64</v>
      </c>
      <c r="E13" s="140"/>
      <c r="F13" s="140"/>
      <c r="G13" s="20"/>
      <c r="H13" s="125" t="s">
        <v>65</v>
      </c>
      <c r="I13" s="125"/>
      <c r="J13" s="125"/>
      <c r="K13" s="125"/>
      <c r="L13" s="34"/>
      <c r="M13" s="38"/>
      <c r="N13" s="143"/>
      <c r="O13" s="141"/>
      <c r="P13" s="141"/>
      <c r="Q13" s="141"/>
      <c r="R13" s="141"/>
      <c r="S13" s="39"/>
      <c r="T13" s="40"/>
      <c r="U13" s="41"/>
      <c r="V13" s="12"/>
      <c r="W13" s="12"/>
      <c r="X13" s="12"/>
      <c r="Y13" s="42" t="s">
        <v>66</v>
      </c>
      <c r="Z13" s="137"/>
      <c r="AA13" s="137"/>
      <c r="AB13" s="137"/>
      <c r="AC13" s="137"/>
      <c r="AD13" s="137"/>
      <c r="AE13" s="43"/>
      <c r="AF13" s="44">
        <f>AM3</f>
        <v>0</v>
      </c>
      <c r="AG13" s="45">
        <v>0.05</v>
      </c>
      <c r="AH13" s="44">
        <f t="shared" ref="AH13:AH19" si="2">AF13*(1+AG13)</f>
        <v>0</v>
      </c>
      <c r="AI13" s="46" t="s">
        <v>67</v>
      </c>
      <c r="AJ13" s="10" t="s">
        <v>68</v>
      </c>
      <c r="AK13" s="47" t="str">
        <f>IF(Z13="","hrana_1",IF(AE13="","",Z13&amp;"_"&amp;AE13))</f>
        <v>hrana_1</v>
      </c>
      <c r="AL13" s="23"/>
      <c r="AM13" s="23"/>
      <c r="AN13" s="23"/>
      <c r="AO13" s="23"/>
      <c r="AP13" s="23"/>
      <c r="AQ13" s="23"/>
      <c r="AR13" s="23"/>
      <c r="AS13" s="23"/>
      <c r="AT13" s="12"/>
      <c r="AU13" s="12"/>
    </row>
    <row r="14" spans="1:55" ht="19.899999999999999" customHeight="1" x14ac:dyDescent="0.2">
      <c r="A14" s="12"/>
      <c r="B14" s="139" t="s">
        <v>69</v>
      </c>
      <c r="C14" s="139"/>
      <c r="D14" s="140" t="s">
        <v>70</v>
      </c>
      <c r="E14" s="140"/>
      <c r="F14" s="140"/>
      <c r="G14" s="20"/>
      <c r="H14" s="125" t="s">
        <v>71</v>
      </c>
      <c r="I14" s="125"/>
      <c r="J14" s="125"/>
      <c r="K14" s="125"/>
      <c r="L14" s="34"/>
      <c r="M14" s="27"/>
      <c r="N14" s="141"/>
      <c r="O14" s="141"/>
      <c r="P14" s="141"/>
      <c r="Q14" s="141"/>
      <c r="R14" s="141"/>
      <c r="S14" s="39"/>
      <c r="T14" s="40"/>
      <c r="U14" s="41"/>
      <c r="V14" s="12"/>
      <c r="W14" s="48" t="s">
        <v>72</v>
      </c>
      <c r="X14" s="12"/>
      <c r="Y14" s="42" t="s">
        <v>73</v>
      </c>
      <c r="Z14" s="137"/>
      <c r="AA14" s="137"/>
      <c r="AB14" s="137"/>
      <c r="AC14" s="137"/>
      <c r="AD14" s="137"/>
      <c r="AE14" s="43"/>
      <c r="AF14" s="44">
        <f>AN3</f>
        <v>0</v>
      </c>
      <c r="AG14" s="45">
        <v>0.05</v>
      </c>
      <c r="AH14" s="44">
        <f t="shared" si="2"/>
        <v>0</v>
      </c>
      <c r="AI14" s="46" t="s">
        <v>67</v>
      </c>
      <c r="AJ14" s="10" t="s">
        <v>74</v>
      </c>
      <c r="AK14" s="47" t="str">
        <f>IF(Z14="","hrana_2",IF(AE14="","",Z14&amp;"_"&amp;AE14))</f>
        <v>hrana_2</v>
      </c>
      <c r="AL14" s="23"/>
      <c r="AM14" s="23"/>
      <c r="AN14" s="23"/>
      <c r="AO14" s="23"/>
      <c r="AP14" s="23"/>
      <c r="AQ14" s="23"/>
      <c r="AR14" s="23"/>
      <c r="AS14" s="23"/>
      <c r="AT14" s="12"/>
      <c r="AU14" s="12"/>
    </row>
    <row r="15" spans="1:55" ht="19.899999999999999" customHeight="1" x14ac:dyDescent="0.2">
      <c r="A15" s="12"/>
      <c r="B15" s="139" t="s">
        <v>75</v>
      </c>
      <c r="C15" s="139"/>
      <c r="D15" s="142" t="s">
        <v>76</v>
      </c>
      <c r="E15" s="142"/>
      <c r="F15" s="142"/>
      <c r="G15" s="20"/>
      <c r="H15" s="125"/>
      <c r="I15" s="125"/>
      <c r="J15" s="125"/>
      <c r="K15" s="125"/>
      <c r="L15" s="20"/>
      <c r="M15" s="38"/>
      <c r="N15" s="141"/>
      <c r="O15" s="141"/>
      <c r="P15" s="141"/>
      <c r="Q15" s="141"/>
      <c r="R15" s="141"/>
      <c r="S15" s="39"/>
      <c r="T15" s="40"/>
      <c r="U15" s="41"/>
      <c r="V15" s="12"/>
      <c r="W15" s="49" t="s">
        <v>77</v>
      </c>
      <c r="X15" s="12"/>
      <c r="Y15" s="42" t="s">
        <v>78</v>
      </c>
      <c r="Z15" s="137"/>
      <c r="AA15" s="137"/>
      <c r="AB15" s="137"/>
      <c r="AC15" s="137"/>
      <c r="AD15" s="137"/>
      <c r="AE15" s="43"/>
      <c r="AF15" s="44">
        <f>AO3</f>
        <v>0</v>
      </c>
      <c r="AG15" s="45">
        <v>0.05</v>
      </c>
      <c r="AH15" s="44">
        <f t="shared" si="2"/>
        <v>0</v>
      </c>
      <c r="AI15" s="46" t="s">
        <v>67</v>
      </c>
      <c r="AJ15" s="10" t="s">
        <v>79</v>
      </c>
      <c r="AK15" s="47" t="str">
        <f>IF(Z15="","hrana_3",IF(AE15="","",Z15&amp;"_"&amp;AE15))</f>
        <v>hrana_3</v>
      </c>
      <c r="AL15" s="23"/>
      <c r="AM15" s="23"/>
      <c r="AN15" s="23"/>
      <c r="AO15" s="23"/>
      <c r="AP15" s="23"/>
      <c r="AQ15" s="23"/>
      <c r="AR15" s="23"/>
      <c r="AS15" s="23"/>
      <c r="AT15" s="12"/>
      <c r="AU15" s="12"/>
    </row>
    <row r="16" spans="1:55" ht="19.899999999999999" customHeight="1" x14ac:dyDescent="0.2">
      <c r="A16" s="12"/>
      <c r="B16" s="139" t="s">
        <v>80</v>
      </c>
      <c r="C16" s="139"/>
      <c r="D16" s="140" t="s">
        <v>81</v>
      </c>
      <c r="E16" s="140"/>
      <c r="F16" s="140"/>
      <c r="G16" s="20"/>
      <c r="H16" s="125" t="s">
        <v>82</v>
      </c>
      <c r="I16" s="125"/>
      <c r="J16" s="125"/>
      <c r="K16" s="125"/>
      <c r="L16" s="34"/>
      <c r="M16" s="27"/>
      <c r="N16" s="141"/>
      <c r="O16" s="141"/>
      <c r="P16" s="141"/>
      <c r="Q16" s="141"/>
      <c r="R16" s="141"/>
      <c r="S16" s="39"/>
      <c r="T16" s="40"/>
      <c r="U16" s="41"/>
      <c r="V16" s="12"/>
      <c r="W16" s="50" t="s">
        <v>83</v>
      </c>
      <c r="X16" s="12"/>
      <c r="Y16" s="42" t="s">
        <v>84</v>
      </c>
      <c r="Z16" s="137"/>
      <c r="AA16" s="137"/>
      <c r="AB16" s="137"/>
      <c r="AC16" s="137"/>
      <c r="AD16" s="137"/>
      <c r="AE16" s="43"/>
      <c r="AF16" s="44">
        <f>AP3</f>
        <v>0</v>
      </c>
      <c r="AG16" s="45">
        <v>0.05</v>
      </c>
      <c r="AH16" s="44">
        <f t="shared" si="2"/>
        <v>0</v>
      </c>
      <c r="AI16" s="46" t="s">
        <v>67</v>
      </c>
      <c r="AJ16" s="10" t="s">
        <v>85</v>
      </c>
      <c r="AK16" s="47" t="str">
        <f>IF(Z16="","hrana_4",IF(AE16="","",Z16&amp;"_"&amp;AE16))</f>
        <v>hrana_4</v>
      </c>
      <c r="AL16" s="23"/>
      <c r="AM16" s="23"/>
      <c r="AN16" s="23"/>
      <c r="AO16" s="23"/>
      <c r="AP16" s="23"/>
      <c r="AQ16" s="23"/>
      <c r="AR16" s="23"/>
      <c r="AS16" s="23"/>
      <c r="AT16" s="12"/>
      <c r="AU16" s="12"/>
    </row>
    <row r="17" spans="1:55" ht="19.899999999999999" customHeight="1" x14ac:dyDescent="0.2">
      <c r="A17" s="12"/>
      <c r="B17" s="139" t="s">
        <v>86</v>
      </c>
      <c r="C17" s="139"/>
      <c r="D17" s="140" t="s">
        <v>87</v>
      </c>
      <c r="E17" s="140"/>
      <c r="F17" s="140"/>
      <c r="G17" s="20"/>
      <c r="H17" s="125" t="s">
        <v>88</v>
      </c>
      <c r="I17" s="125"/>
      <c r="J17" s="125"/>
      <c r="K17" s="125"/>
      <c r="L17" s="34"/>
      <c r="M17" s="38"/>
      <c r="N17" s="141"/>
      <c r="O17" s="141"/>
      <c r="P17" s="141"/>
      <c r="Q17" s="141"/>
      <c r="R17" s="141"/>
      <c r="S17" s="39"/>
      <c r="T17" s="40"/>
      <c r="U17" s="41"/>
      <c r="V17" s="12"/>
      <c r="W17" s="50" t="s">
        <v>89</v>
      </c>
      <c r="X17" s="12"/>
      <c r="Y17" s="42" t="s">
        <v>90</v>
      </c>
      <c r="Z17" s="137"/>
      <c r="AA17" s="137"/>
      <c r="AB17" s="137"/>
      <c r="AC17" s="137"/>
      <c r="AD17" s="137"/>
      <c r="AE17" s="43"/>
      <c r="AF17" s="44">
        <f>AQ3</f>
        <v>0</v>
      </c>
      <c r="AG17" s="45">
        <v>0.05</v>
      </c>
      <c r="AH17" s="44">
        <f t="shared" si="2"/>
        <v>0</v>
      </c>
      <c r="AI17" s="46" t="s">
        <v>67</v>
      </c>
      <c r="AJ17" s="10" t="s">
        <v>91</v>
      </c>
      <c r="AK17" s="47" t="str">
        <f>IF(Z17="","hrana_5",IF(AE17="","",Z17&amp;"_"&amp;AE17))</f>
        <v>hrana_5</v>
      </c>
      <c r="AL17" s="23"/>
      <c r="AM17" s="23"/>
      <c r="AN17" s="23"/>
      <c r="AO17" s="23"/>
      <c r="AP17" s="23"/>
      <c r="AQ17" s="23"/>
      <c r="AR17" s="23"/>
      <c r="AS17" s="23"/>
      <c r="AT17" s="12"/>
      <c r="AU17" s="12"/>
    </row>
    <row r="18" spans="1:55" ht="19.899999999999999" customHeight="1" x14ac:dyDescent="0.2">
      <c r="A18" s="12"/>
      <c r="B18" s="139" t="s">
        <v>92</v>
      </c>
      <c r="C18" s="139"/>
      <c r="D18" s="140" t="s">
        <v>93</v>
      </c>
      <c r="E18" s="140"/>
      <c r="F18" s="140"/>
      <c r="G18" s="20"/>
      <c r="H18" s="1"/>
      <c r="I18" s="1"/>
      <c r="J18" s="1"/>
      <c r="K18" s="1"/>
      <c r="L18" s="1"/>
      <c r="M18" s="27"/>
      <c r="N18" s="141"/>
      <c r="O18" s="141"/>
      <c r="P18" s="141"/>
      <c r="Q18" s="141"/>
      <c r="R18" s="141"/>
      <c r="S18" s="39"/>
      <c r="T18" s="40"/>
      <c r="U18" s="41"/>
      <c r="V18" s="12"/>
      <c r="W18" s="50" t="s">
        <v>94</v>
      </c>
      <c r="X18" s="12"/>
      <c r="Y18" s="42" t="s">
        <v>95</v>
      </c>
      <c r="Z18" s="137"/>
      <c r="AA18" s="137"/>
      <c r="AB18" s="137"/>
      <c r="AC18" s="137"/>
      <c r="AD18" s="137"/>
      <c r="AE18" s="43"/>
      <c r="AF18" s="44">
        <f>AR3</f>
        <v>0</v>
      </c>
      <c r="AG18" s="45">
        <v>0.05</v>
      </c>
      <c r="AH18" s="44">
        <f t="shared" si="2"/>
        <v>0</v>
      </c>
      <c r="AI18" s="46" t="s">
        <v>67</v>
      </c>
      <c r="AJ18" s="10" t="s">
        <v>96</v>
      </c>
      <c r="AK18" s="47" t="str">
        <f>IF(Z18="","hrana_6",IF(AE18="","",Z18&amp;"_"&amp;AE18))</f>
        <v>hrana_6</v>
      </c>
      <c r="AL18" s="23"/>
      <c r="AM18" s="23"/>
      <c r="AN18" s="23"/>
      <c r="AO18" s="23"/>
      <c r="AP18" s="23"/>
      <c r="AQ18" s="23"/>
      <c r="AR18" s="23"/>
      <c r="AS18" s="23"/>
      <c r="AT18" s="12"/>
      <c r="AU18" s="12"/>
    </row>
    <row r="19" spans="1:55" ht="19.899999999999999" customHeight="1" x14ac:dyDescent="0.2">
      <c r="A19" s="12"/>
      <c r="B19" s="139" t="s">
        <v>97</v>
      </c>
      <c r="C19" s="139"/>
      <c r="D19" s="140" t="s">
        <v>98</v>
      </c>
      <c r="E19" s="140"/>
      <c r="F19" s="140"/>
      <c r="G19" s="20"/>
      <c r="H19" s="125" t="s">
        <v>99</v>
      </c>
      <c r="I19" s="125"/>
      <c r="J19" s="125"/>
      <c r="K19" s="125"/>
      <c r="L19" s="51">
        <f ca="1">TODAY()</f>
        <v>42752</v>
      </c>
      <c r="M19" s="38"/>
      <c r="N19" s="141"/>
      <c r="O19" s="141"/>
      <c r="P19" s="141"/>
      <c r="Q19" s="141"/>
      <c r="R19" s="141"/>
      <c r="S19" s="39"/>
      <c r="T19" s="40"/>
      <c r="U19" s="41"/>
      <c r="V19" s="12"/>
      <c r="W19" s="52" t="s">
        <v>100</v>
      </c>
      <c r="X19" s="12"/>
      <c r="Y19" s="42" t="s">
        <v>101</v>
      </c>
      <c r="Z19" s="137"/>
      <c r="AA19" s="137"/>
      <c r="AB19" s="137"/>
      <c r="AC19" s="137"/>
      <c r="AD19" s="137"/>
      <c r="AE19" s="43"/>
      <c r="AF19" s="44">
        <f>AS3</f>
        <v>0</v>
      </c>
      <c r="AG19" s="45">
        <v>0.05</v>
      </c>
      <c r="AH19" s="44">
        <f t="shared" si="2"/>
        <v>0</v>
      </c>
      <c r="AI19" s="46" t="s">
        <v>67</v>
      </c>
      <c r="AJ19" s="10" t="s">
        <v>102</v>
      </c>
      <c r="AK19" s="47" t="str">
        <f>IF(Z19="","hrana_7",IF(AE19="","",Z19&amp;"_"&amp;AE19))</f>
        <v>hrana_7</v>
      </c>
      <c r="AL19" s="23"/>
      <c r="AM19" s="23"/>
      <c r="AN19" s="23"/>
      <c r="AO19" s="23"/>
      <c r="AP19" s="23"/>
      <c r="AQ19" s="23"/>
      <c r="AR19" s="23"/>
      <c r="AS19" s="23"/>
      <c r="AT19" s="12"/>
      <c r="AU19" s="12"/>
    </row>
    <row r="20" spans="1:55" ht="14.85" customHeight="1" x14ac:dyDescent="0.2">
      <c r="A20" s="12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23"/>
      <c r="AM20" s="23"/>
      <c r="AN20" s="23"/>
      <c r="AO20" s="23"/>
      <c r="AP20" s="23"/>
      <c r="AQ20" s="23"/>
      <c r="AR20" s="23"/>
      <c r="AS20" s="23"/>
      <c r="AT20" s="12"/>
      <c r="AU20" s="12"/>
    </row>
    <row r="21" spans="1:55" ht="19.899999999999999" customHeight="1" x14ac:dyDescent="0.2">
      <c r="A21" s="130" t="s">
        <v>103</v>
      </c>
      <c r="B21" s="122" t="s">
        <v>0</v>
      </c>
      <c r="C21" s="120" t="s">
        <v>1</v>
      </c>
      <c r="D21" s="120"/>
      <c r="E21" s="4" t="s">
        <v>2</v>
      </c>
      <c r="F21" s="4" t="s">
        <v>3</v>
      </c>
      <c r="G21" s="120" t="s">
        <v>4</v>
      </c>
      <c r="H21" s="5" t="s">
        <v>5</v>
      </c>
      <c r="I21" s="129" t="s">
        <v>6</v>
      </c>
      <c r="J21" s="6" t="s">
        <v>7</v>
      </c>
      <c r="K21" s="129" t="s">
        <v>6</v>
      </c>
      <c r="L21" s="138" t="s">
        <v>8</v>
      </c>
      <c r="M21" s="122" t="s">
        <v>9</v>
      </c>
      <c r="N21" s="127" t="s">
        <v>10</v>
      </c>
      <c r="O21" s="127"/>
      <c r="P21" s="127"/>
      <c r="Q21" s="127"/>
      <c r="R21" s="128" t="s">
        <v>11</v>
      </c>
      <c r="S21" s="128"/>
      <c r="T21" s="128"/>
      <c r="U21" s="128"/>
      <c r="V21" s="130" t="s">
        <v>103</v>
      </c>
      <c r="W21" s="122" t="s">
        <v>12</v>
      </c>
      <c r="X21" s="130" t="s">
        <v>103</v>
      </c>
      <c r="Y21" s="123" t="s">
        <v>13</v>
      </c>
      <c r="Z21" s="123"/>
      <c r="AA21" s="123"/>
      <c r="AB21" s="123"/>
      <c r="AC21" s="123"/>
      <c r="AD21" s="123"/>
      <c r="AE21" s="123"/>
      <c r="AF21" s="123"/>
      <c r="AG21" s="12"/>
      <c r="AH21" s="12"/>
      <c r="AI21" s="53"/>
      <c r="AJ21" s="53"/>
      <c r="AK21" s="53"/>
      <c r="AL21" s="23"/>
      <c r="AM21" s="23"/>
      <c r="AN21" s="23"/>
      <c r="AO21" s="23"/>
      <c r="AP21" s="23"/>
      <c r="AQ21" s="23"/>
      <c r="AR21" s="23"/>
      <c r="AS21" s="23"/>
      <c r="AT21" s="12"/>
      <c r="AU21" s="12"/>
    </row>
    <row r="22" spans="1:55" ht="19.899999999999999" customHeight="1" x14ac:dyDescent="0.2">
      <c r="A22" s="130"/>
      <c r="B22" s="122"/>
      <c r="C22" s="122"/>
      <c r="D22" s="120"/>
      <c r="E22" s="7" t="s">
        <v>16</v>
      </c>
      <c r="F22" s="7" t="s">
        <v>17</v>
      </c>
      <c r="G22" s="120"/>
      <c r="H22" s="135" t="s">
        <v>18</v>
      </c>
      <c r="I22" s="129"/>
      <c r="J22" s="136" t="s">
        <v>19</v>
      </c>
      <c r="K22" s="129" t="s">
        <v>20</v>
      </c>
      <c r="L22" s="138"/>
      <c r="M22" s="122"/>
      <c r="N22" s="121" t="s">
        <v>21</v>
      </c>
      <c r="O22" s="120" t="s">
        <v>22</v>
      </c>
      <c r="P22" s="122" t="s">
        <v>23</v>
      </c>
      <c r="Q22" s="120" t="s">
        <v>24</v>
      </c>
      <c r="R22" s="121" t="s">
        <v>21</v>
      </c>
      <c r="S22" s="120" t="s">
        <v>22</v>
      </c>
      <c r="T22" s="122" t="s">
        <v>23</v>
      </c>
      <c r="U22" s="120" t="s">
        <v>24</v>
      </c>
      <c r="V22" s="130"/>
      <c r="W22" s="130"/>
      <c r="X22" s="130"/>
      <c r="Y22" s="116" t="s">
        <v>25</v>
      </c>
      <c r="Z22" s="116" t="s">
        <v>26</v>
      </c>
      <c r="AA22" s="117" t="s">
        <v>27</v>
      </c>
      <c r="AB22" s="117" t="s">
        <v>28</v>
      </c>
      <c r="AC22" s="118" t="s">
        <v>29</v>
      </c>
      <c r="AD22" s="119" t="s">
        <v>30</v>
      </c>
      <c r="AE22" s="115" t="s">
        <v>104</v>
      </c>
      <c r="AF22" s="115" t="s">
        <v>35</v>
      </c>
      <c r="AG22" s="12"/>
      <c r="AH22" s="12"/>
      <c r="AI22" s="12"/>
      <c r="AJ22" s="12"/>
      <c r="AK22" s="12"/>
      <c r="AL22" s="134"/>
      <c r="AM22" s="133" t="s">
        <v>68</v>
      </c>
      <c r="AN22" s="133" t="s">
        <v>74</v>
      </c>
      <c r="AO22" s="133" t="s">
        <v>79</v>
      </c>
      <c r="AP22" s="133" t="s">
        <v>85</v>
      </c>
      <c r="AQ22" s="133" t="s">
        <v>91</v>
      </c>
      <c r="AR22" s="133" t="s">
        <v>96</v>
      </c>
      <c r="AS22" s="133" t="s">
        <v>102</v>
      </c>
      <c r="AT22" s="12"/>
      <c r="AU22" s="12"/>
      <c r="AV22" s="132"/>
      <c r="AW22" s="132"/>
      <c r="AX22" s="132"/>
      <c r="AY22" s="132"/>
      <c r="AZ22" s="132"/>
      <c r="BA22" s="132"/>
      <c r="BB22" s="132"/>
      <c r="BC22" s="132"/>
    </row>
    <row r="23" spans="1:55" ht="19.899999999999999" customHeight="1" x14ac:dyDescent="0.2">
      <c r="A23" s="130"/>
      <c r="B23" s="122"/>
      <c r="C23" s="122"/>
      <c r="D23" s="120"/>
      <c r="E23" s="15" t="s">
        <v>20</v>
      </c>
      <c r="F23" s="16" t="s">
        <v>20</v>
      </c>
      <c r="G23" s="120"/>
      <c r="H23" s="135"/>
      <c r="I23" s="129"/>
      <c r="J23" s="136"/>
      <c r="K23" s="136"/>
      <c r="L23" s="8"/>
      <c r="M23" s="17">
        <f>SUM(M24:M44)+SUM(M48:M83)+SUM(M87:M122)+SUM(M126:M161)+SUM(M165:M200)</f>
        <v>0</v>
      </c>
      <c r="N23" s="121"/>
      <c r="O23" s="120"/>
      <c r="P23" s="120"/>
      <c r="Q23" s="120"/>
      <c r="R23" s="121"/>
      <c r="S23" s="120"/>
      <c r="T23" s="120"/>
      <c r="U23" s="120"/>
      <c r="V23" s="130"/>
      <c r="W23" s="130"/>
      <c r="X23" s="130"/>
      <c r="Y23" s="116"/>
      <c r="Z23" s="116"/>
      <c r="AA23" s="117"/>
      <c r="AB23" s="117"/>
      <c r="AC23" s="118"/>
      <c r="AD23" s="119"/>
      <c r="AE23" s="115"/>
      <c r="AF23" s="115"/>
      <c r="AG23" s="12"/>
      <c r="AH23" s="12"/>
      <c r="AI23" s="12"/>
      <c r="AJ23" s="12"/>
      <c r="AK23" s="12"/>
      <c r="AL23" s="134"/>
      <c r="AM23" s="134"/>
      <c r="AN23" s="133"/>
      <c r="AO23" s="133"/>
      <c r="AP23" s="133"/>
      <c r="AQ23" s="133"/>
      <c r="AR23" s="133"/>
      <c r="AS23" s="133"/>
      <c r="AT23" s="12"/>
      <c r="AU23" s="12"/>
      <c r="AV23" s="132"/>
      <c r="AW23" s="132"/>
      <c r="AX23" s="132"/>
      <c r="AY23" s="132"/>
      <c r="AZ23" s="132"/>
      <c r="BA23" s="132"/>
      <c r="BB23" s="132"/>
      <c r="BC23" s="132"/>
    </row>
    <row r="24" spans="1:55" ht="19.899999999999999" customHeight="1" x14ac:dyDescent="0.2">
      <c r="A24" s="54">
        <v>1</v>
      </c>
      <c r="B24" s="182"/>
      <c r="C24" s="183"/>
      <c r="D24" s="114"/>
      <c r="E24" s="184"/>
      <c r="F24" s="184"/>
      <c r="G24" s="185"/>
      <c r="H24" s="185"/>
      <c r="I24" s="56"/>
      <c r="J24" s="56"/>
      <c r="K24" s="56"/>
      <c r="L24" s="56"/>
      <c r="M24" s="58" t="str">
        <f t="shared" ref="M24:M44" si="3">IF(G24="","",E24*F24*2*G24/1000000)</f>
        <v/>
      </c>
      <c r="N24" s="59"/>
      <c r="O24" s="58" t="str">
        <f t="shared" ref="O24:O44" si="4">IF(N24="","",E24*F24*G24*N24/1000000)</f>
        <v/>
      </c>
      <c r="P24" s="60" t="str">
        <f t="shared" ref="P24:P44" si="5">IF(N24="","",G24*N24)</f>
        <v/>
      </c>
      <c r="Q24" s="61"/>
      <c r="R24" s="62" t="str">
        <f t="shared" ref="R24:R44" si="6">IF(N24="","",IF(N24=1,1,IF(N24=2,"","")))</f>
        <v/>
      </c>
      <c r="S24" s="58" t="str">
        <f t="shared" ref="S24:S44" si="7">IF(R24="","",(E24*F24*G24*R24/1000000))</f>
        <v/>
      </c>
      <c r="T24" s="60" t="str">
        <f t="shared" ref="T24:T44" si="8">IF(R24="","",G24*R24)</f>
        <v/>
      </c>
      <c r="U24" s="61"/>
      <c r="V24" s="54">
        <v>1</v>
      </c>
      <c r="W24" s="63"/>
      <c r="X24" s="54">
        <v>1</v>
      </c>
      <c r="Y24" s="63"/>
      <c r="Z24" s="63"/>
      <c r="AA24" s="63"/>
      <c r="AB24" s="63"/>
      <c r="AC24" s="63"/>
      <c r="AD24" s="64" t="str">
        <f t="shared" ref="AD24:AD44" si="9">IF(AC24="","",VLOOKUP(AC24,AJ$13:AK$19,2,FALSE))</f>
        <v/>
      </c>
      <c r="AE24" s="65" t="str">
        <f t="shared" ref="AE24:AE44" si="10">IF((Y24+Z24+AA24+AB24)=0,"",(((Y24+Z24)*E24)+((AA24+AB24)*F24))/1000)</f>
        <v/>
      </c>
      <c r="AF24" s="65" t="str">
        <f t="shared" ref="AF24:AF44" si="11">IF(AE24="","",AE24*G24)</f>
        <v/>
      </c>
      <c r="AG24" s="12"/>
      <c r="AH24" s="12"/>
      <c r="AI24" s="66"/>
      <c r="AJ24" s="66"/>
      <c r="AK24" s="66"/>
      <c r="AL24" s="60" t="str">
        <f t="shared" ref="AL24:AL44" si="12">IF(AC24="","",AC24)</f>
        <v/>
      </c>
      <c r="AM24" s="67" t="str">
        <f t="shared" ref="AM24:AM44" si="13">IF(AL24=AM$22,AF24,"")</f>
        <v/>
      </c>
      <c r="AN24" s="67" t="str">
        <f t="shared" ref="AN24:AN44" si="14">IF(AL24=AN$22,AF24,"")</f>
        <v/>
      </c>
      <c r="AO24" s="67" t="str">
        <f t="shared" ref="AO24:AO44" si="15">IF(AL24=AO$22,AF24,"")</f>
        <v/>
      </c>
      <c r="AP24" s="67" t="str">
        <f t="shared" ref="AP24:AP44" si="16">IF(AL24=AP$22,AF24,"")</f>
        <v/>
      </c>
      <c r="AQ24" s="67" t="str">
        <f t="shared" ref="AQ24:AQ44" si="17">IF(AL24=AQ$22,AF24,"")</f>
        <v/>
      </c>
      <c r="AR24" s="67" t="str">
        <f t="shared" ref="AR24:AR44" si="18">IF(AL24=AR$22,AF24,"")</f>
        <v/>
      </c>
      <c r="AS24" s="67" t="str">
        <f t="shared" ref="AS24:AS44" si="19">IF(AL24=AS$22,AF24,"")</f>
        <v/>
      </c>
      <c r="AT24" s="66"/>
      <c r="AU24" s="66"/>
      <c r="AV24" s="20"/>
      <c r="AW24" s="20"/>
      <c r="AX24" s="20"/>
      <c r="AY24" s="20"/>
      <c r="AZ24" s="20"/>
      <c r="BA24" s="20"/>
      <c r="BB24" s="20"/>
      <c r="BC24" s="20"/>
    </row>
    <row r="25" spans="1:55" ht="19.899999999999999" customHeight="1" x14ac:dyDescent="0.2">
      <c r="A25" s="68">
        <v>2</v>
      </c>
      <c r="B25" s="55"/>
      <c r="C25" s="114"/>
      <c r="D25" s="114"/>
      <c r="E25" s="57"/>
      <c r="F25" s="57"/>
      <c r="G25" s="56"/>
      <c r="H25" s="56"/>
      <c r="I25" s="56"/>
      <c r="J25" s="56"/>
      <c r="K25" s="113"/>
      <c r="L25" s="56"/>
      <c r="M25" s="58" t="str">
        <f t="shared" si="3"/>
        <v/>
      </c>
      <c r="N25" s="59"/>
      <c r="O25" s="58" t="str">
        <f t="shared" si="4"/>
        <v/>
      </c>
      <c r="P25" s="60" t="str">
        <f t="shared" si="5"/>
        <v/>
      </c>
      <c r="Q25" s="61"/>
      <c r="R25" s="62" t="str">
        <f t="shared" si="6"/>
        <v/>
      </c>
      <c r="S25" s="58" t="str">
        <f t="shared" si="7"/>
        <v/>
      </c>
      <c r="T25" s="60" t="str">
        <f t="shared" si="8"/>
        <v/>
      </c>
      <c r="U25" s="61"/>
      <c r="V25" s="68">
        <v>2</v>
      </c>
      <c r="W25" s="63"/>
      <c r="X25" s="68">
        <v>2</v>
      </c>
      <c r="Y25" s="63"/>
      <c r="Z25" s="63"/>
      <c r="AA25" s="63"/>
      <c r="AB25" s="63"/>
      <c r="AC25" s="63"/>
      <c r="AD25" s="64" t="str">
        <f t="shared" si="9"/>
        <v/>
      </c>
      <c r="AE25" s="65" t="str">
        <f t="shared" si="10"/>
        <v/>
      </c>
      <c r="AF25" s="65" t="str">
        <f t="shared" si="11"/>
        <v/>
      </c>
      <c r="AG25" s="12"/>
      <c r="AH25" s="12"/>
      <c r="AI25" s="66"/>
      <c r="AJ25" s="66"/>
      <c r="AK25" s="66"/>
      <c r="AL25" s="60" t="str">
        <f t="shared" si="12"/>
        <v/>
      </c>
      <c r="AM25" s="67" t="str">
        <f t="shared" si="13"/>
        <v/>
      </c>
      <c r="AN25" s="67" t="str">
        <f t="shared" si="14"/>
        <v/>
      </c>
      <c r="AO25" s="67" t="str">
        <f t="shared" si="15"/>
        <v/>
      </c>
      <c r="AP25" s="67" t="str">
        <f t="shared" si="16"/>
        <v/>
      </c>
      <c r="AQ25" s="67" t="str">
        <f t="shared" si="17"/>
        <v/>
      </c>
      <c r="AR25" s="67" t="str">
        <f t="shared" si="18"/>
        <v/>
      </c>
      <c r="AS25" s="67" t="str">
        <f t="shared" si="19"/>
        <v/>
      </c>
      <c r="AT25" s="66"/>
      <c r="AU25" s="66"/>
      <c r="AV25" s="20"/>
      <c r="AW25" s="20"/>
      <c r="AX25" s="20"/>
      <c r="AY25" s="20"/>
      <c r="AZ25" s="20"/>
      <c r="BA25" s="20"/>
      <c r="BB25" s="20"/>
      <c r="BC25" s="20"/>
    </row>
    <row r="26" spans="1:55" ht="19.899999999999999" customHeight="1" x14ac:dyDescent="0.2">
      <c r="A26" s="54">
        <v>3</v>
      </c>
      <c r="B26" s="55"/>
      <c r="C26" s="114"/>
      <c r="D26" s="114"/>
      <c r="E26" s="57"/>
      <c r="F26" s="57"/>
      <c r="G26" s="56"/>
      <c r="H26" s="56"/>
      <c r="I26" s="56"/>
      <c r="J26" s="56"/>
      <c r="K26" s="113"/>
      <c r="L26" s="56"/>
      <c r="M26" s="58" t="str">
        <f t="shared" si="3"/>
        <v/>
      </c>
      <c r="N26" s="59"/>
      <c r="O26" s="58" t="str">
        <f t="shared" si="4"/>
        <v/>
      </c>
      <c r="P26" s="60" t="str">
        <f t="shared" si="5"/>
        <v/>
      </c>
      <c r="Q26" s="61"/>
      <c r="R26" s="62" t="str">
        <f t="shared" si="6"/>
        <v/>
      </c>
      <c r="S26" s="58" t="str">
        <f t="shared" si="7"/>
        <v/>
      </c>
      <c r="T26" s="60" t="str">
        <f t="shared" si="8"/>
        <v/>
      </c>
      <c r="U26" s="61"/>
      <c r="V26" s="54">
        <v>3</v>
      </c>
      <c r="W26" s="63"/>
      <c r="X26" s="54">
        <v>3</v>
      </c>
      <c r="Y26" s="63"/>
      <c r="Z26" s="63"/>
      <c r="AA26" s="63"/>
      <c r="AB26" s="63"/>
      <c r="AC26" s="63"/>
      <c r="AD26" s="64" t="str">
        <f t="shared" si="9"/>
        <v/>
      </c>
      <c r="AE26" s="65" t="str">
        <f t="shared" si="10"/>
        <v/>
      </c>
      <c r="AF26" s="65" t="str">
        <f t="shared" si="11"/>
        <v/>
      </c>
      <c r="AG26" s="12"/>
      <c r="AH26" s="12"/>
      <c r="AI26" s="66"/>
      <c r="AJ26" s="66"/>
      <c r="AK26" s="66"/>
      <c r="AL26" s="60" t="str">
        <f t="shared" si="12"/>
        <v/>
      </c>
      <c r="AM26" s="67" t="str">
        <f t="shared" si="13"/>
        <v/>
      </c>
      <c r="AN26" s="67" t="str">
        <f t="shared" si="14"/>
        <v/>
      </c>
      <c r="AO26" s="67" t="str">
        <f t="shared" si="15"/>
        <v/>
      </c>
      <c r="AP26" s="67" t="str">
        <f t="shared" si="16"/>
        <v/>
      </c>
      <c r="AQ26" s="67" t="str">
        <f t="shared" si="17"/>
        <v/>
      </c>
      <c r="AR26" s="67" t="str">
        <f t="shared" si="18"/>
        <v/>
      </c>
      <c r="AS26" s="67" t="str">
        <f t="shared" si="19"/>
        <v/>
      </c>
      <c r="AT26" s="66"/>
      <c r="AU26" s="66"/>
      <c r="AV26" s="20"/>
      <c r="AW26" s="20"/>
      <c r="AX26" s="20"/>
      <c r="AY26" s="20"/>
      <c r="AZ26" s="20"/>
      <c r="BA26" s="20"/>
      <c r="BB26" s="20"/>
      <c r="BC26" s="20"/>
    </row>
    <row r="27" spans="1:55" ht="19.899999999999999" customHeight="1" x14ac:dyDescent="0.2">
      <c r="A27" s="68">
        <v>4</v>
      </c>
      <c r="B27" s="55"/>
      <c r="C27" s="114"/>
      <c r="D27" s="114"/>
      <c r="E27" s="57"/>
      <c r="F27" s="57"/>
      <c r="G27" s="56"/>
      <c r="H27" s="56"/>
      <c r="I27" s="56"/>
      <c r="J27" s="56"/>
      <c r="K27" s="113"/>
      <c r="L27" s="56"/>
      <c r="M27" s="58" t="str">
        <f t="shared" si="3"/>
        <v/>
      </c>
      <c r="N27" s="59"/>
      <c r="O27" s="58" t="str">
        <f t="shared" si="4"/>
        <v/>
      </c>
      <c r="P27" s="60" t="str">
        <f t="shared" si="5"/>
        <v/>
      </c>
      <c r="Q27" s="61"/>
      <c r="R27" s="62" t="str">
        <f t="shared" si="6"/>
        <v/>
      </c>
      <c r="S27" s="58" t="str">
        <f t="shared" si="7"/>
        <v/>
      </c>
      <c r="T27" s="60" t="str">
        <f t="shared" si="8"/>
        <v/>
      </c>
      <c r="U27" s="61"/>
      <c r="V27" s="68">
        <v>4</v>
      </c>
      <c r="W27" s="63"/>
      <c r="X27" s="68">
        <v>4</v>
      </c>
      <c r="Y27" s="63"/>
      <c r="Z27" s="63"/>
      <c r="AA27" s="63"/>
      <c r="AB27" s="63"/>
      <c r="AC27" s="63"/>
      <c r="AD27" s="64" t="str">
        <f t="shared" si="9"/>
        <v/>
      </c>
      <c r="AE27" s="65" t="str">
        <f t="shared" si="10"/>
        <v/>
      </c>
      <c r="AF27" s="65" t="str">
        <f t="shared" si="11"/>
        <v/>
      </c>
      <c r="AG27" s="12"/>
      <c r="AH27" s="12"/>
      <c r="AI27" s="66"/>
      <c r="AJ27" s="66"/>
      <c r="AK27" s="66"/>
      <c r="AL27" s="60" t="str">
        <f t="shared" si="12"/>
        <v/>
      </c>
      <c r="AM27" s="67" t="str">
        <f t="shared" si="13"/>
        <v/>
      </c>
      <c r="AN27" s="67" t="str">
        <f t="shared" si="14"/>
        <v/>
      </c>
      <c r="AO27" s="67" t="str">
        <f t="shared" si="15"/>
        <v/>
      </c>
      <c r="AP27" s="67" t="str">
        <f t="shared" si="16"/>
        <v/>
      </c>
      <c r="AQ27" s="67" t="str">
        <f t="shared" si="17"/>
        <v/>
      </c>
      <c r="AR27" s="67" t="str">
        <f t="shared" si="18"/>
        <v/>
      </c>
      <c r="AS27" s="67" t="str">
        <f t="shared" si="19"/>
        <v/>
      </c>
      <c r="AT27" s="66"/>
      <c r="AU27" s="66"/>
      <c r="AV27" s="20"/>
      <c r="AW27" s="20"/>
      <c r="AX27" s="20"/>
      <c r="AY27" s="20"/>
      <c r="AZ27" s="20"/>
      <c r="BA27" s="20"/>
      <c r="BB27" s="20"/>
      <c r="BC27" s="20"/>
    </row>
    <row r="28" spans="1:55" ht="19.899999999999999" customHeight="1" x14ac:dyDescent="0.2">
      <c r="A28" s="54">
        <v>5</v>
      </c>
      <c r="B28" s="55"/>
      <c r="C28" s="114"/>
      <c r="D28" s="114"/>
      <c r="E28" s="57"/>
      <c r="F28" s="57"/>
      <c r="G28" s="56"/>
      <c r="H28" s="56"/>
      <c r="I28" s="56"/>
      <c r="J28" s="56"/>
      <c r="K28" s="113"/>
      <c r="L28" s="56"/>
      <c r="M28" s="58" t="str">
        <f t="shared" si="3"/>
        <v/>
      </c>
      <c r="N28" s="59"/>
      <c r="O28" s="58" t="str">
        <f t="shared" si="4"/>
        <v/>
      </c>
      <c r="P28" s="60" t="str">
        <f t="shared" si="5"/>
        <v/>
      </c>
      <c r="Q28" s="61"/>
      <c r="R28" s="62" t="str">
        <f t="shared" si="6"/>
        <v/>
      </c>
      <c r="S28" s="58" t="str">
        <f t="shared" si="7"/>
        <v/>
      </c>
      <c r="T28" s="60" t="str">
        <f t="shared" si="8"/>
        <v/>
      </c>
      <c r="U28" s="61"/>
      <c r="V28" s="54">
        <v>5</v>
      </c>
      <c r="W28" s="63"/>
      <c r="X28" s="54">
        <v>5</v>
      </c>
      <c r="Y28" s="63"/>
      <c r="Z28" s="63"/>
      <c r="AA28" s="63"/>
      <c r="AB28" s="63"/>
      <c r="AC28" s="63"/>
      <c r="AD28" s="64" t="str">
        <f t="shared" si="9"/>
        <v/>
      </c>
      <c r="AE28" s="65" t="str">
        <f t="shared" si="10"/>
        <v/>
      </c>
      <c r="AF28" s="65" t="str">
        <f t="shared" si="11"/>
        <v/>
      </c>
      <c r="AG28" s="12"/>
      <c r="AH28" s="12"/>
      <c r="AI28" s="66"/>
      <c r="AJ28" s="66"/>
      <c r="AK28" s="66"/>
      <c r="AL28" s="60" t="str">
        <f t="shared" si="12"/>
        <v/>
      </c>
      <c r="AM28" s="67" t="str">
        <f t="shared" si="13"/>
        <v/>
      </c>
      <c r="AN28" s="67" t="str">
        <f t="shared" si="14"/>
        <v/>
      </c>
      <c r="AO28" s="67" t="str">
        <f t="shared" si="15"/>
        <v/>
      </c>
      <c r="AP28" s="67" t="str">
        <f t="shared" si="16"/>
        <v/>
      </c>
      <c r="AQ28" s="67" t="str">
        <f t="shared" si="17"/>
        <v/>
      </c>
      <c r="AR28" s="67" t="str">
        <f t="shared" si="18"/>
        <v/>
      </c>
      <c r="AS28" s="67" t="str">
        <f t="shared" si="19"/>
        <v/>
      </c>
      <c r="AT28" s="66"/>
      <c r="AU28" s="66"/>
      <c r="AV28" s="20"/>
      <c r="AW28" s="20"/>
      <c r="AX28" s="20"/>
      <c r="AY28" s="20"/>
      <c r="AZ28" s="20"/>
      <c r="BA28" s="20"/>
      <c r="BB28" s="20"/>
      <c r="BC28" s="20"/>
    </row>
    <row r="29" spans="1:55" ht="19.899999999999999" customHeight="1" x14ac:dyDescent="0.2">
      <c r="A29" s="68">
        <v>6</v>
      </c>
      <c r="B29" s="55"/>
      <c r="C29" s="114"/>
      <c r="D29" s="114"/>
      <c r="E29" s="57"/>
      <c r="F29" s="57"/>
      <c r="G29" s="56"/>
      <c r="H29" s="56"/>
      <c r="I29" s="56"/>
      <c r="J29" s="56"/>
      <c r="K29" s="113"/>
      <c r="L29" s="56"/>
      <c r="M29" s="58" t="str">
        <f t="shared" si="3"/>
        <v/>
      </c>
      <c r="N29" s="59"/>
      <c r="O29" s="58" t="str">
        <f t="shared" si="4"/>
        <v/>
      </c>
      <c r="P29" s="60" t="str">
        <f t="shared" si="5"/>
        <v/>
      </c>
      <c r="Q29" s="61"/>
      <c r="R29" s="62" t="str">
        <f t="shared" si="6"/>
        <v/>
      </c>
      <c r="S29" s="58" t="str">
        <f t="shared" si="7"/>
        <v/>
      </c>
      <c r="T29" s="60" t="str">
        <f t="shared" si="8"/>
        <v/>
      </c>
      <c r="U29" s="61"/>
      <c r="V29" s="68">
        <v>6</v>
      </c>
      <c r="W29" s="63"/>
      <c r="X29" s="68">
        <v>6</v>
      </c>
      <c r="Y29" s="63"/>
      <c r="Z29" s="63"/>
      <c r="AA29" s="63"/>
      <c r="AB29" s="63"/>
      <c r="AC29" s="63"/>
      <c r="AD29" s="64" t="str">
        <f t="shared" si="9"/>
        <v/>
      </c>
      <c r="AE29" s="65" t="str">
        <f t="shared" si="10"/>
        <v/>
      </c>
      <c r="AF29" s="65" t="str">
        <f t="shared" si="11"/>
        <v/>
      </c>
      <c r="AG29" s="12"/>
      <c r="AH29" s="12"/>
      <c r="AI29" s="66"/>
      <c r="AJ29" s="66"/>
      <c r="AK29" s="66"/>
      <c r="AL29" s="60" t="str">
        <f t="shared" si="12"/>
        <v/>
      </c>
      <c r="AM29" s="67" t="str">
        <f t="shared" si="13"/>
        <v/>
      </c>
      <c r="AN29" s="67" t="str">
        <f t="shared" si="14"/>
        <v/>
      </c>
      <c r="AO29" s="67" t="str">
        <f t="shared" si="15"/>
        <v/>
      </c>
      <c r="AP29" s="67" t="str">
        <f t="shared" si="16"/>
        <v/>
      </c>
      <c r="AQ29" s="67" t="str">
        <f t="shared" si="17"/>
        <v/>
      </c>
      <c r="AR29" s="67" t="str">
        <f t="shared" si="18"/>
        <v/>
      </c>
      <c r="AS29" s="67" t="str">
        <f t="shared" si="19"/>
        <v/>
      </c>
      <c r="AT29" s="66"/>
      <c r="AU29" s="66"/>
    </row>
    <row r="30" spans="1:55" ht="19.899999999999999" customHeight="1" x14ac:dyDescent="0.2">
      <c r="A30" s="54">
        <v>7</v>
      </c>
      <c r="B30" s="55"/>
      <c r="C30" s="114"/>
      <c r="D30" s="114"/>
      <c r="E30" s="57"/>
      <c r="F30" s="57"/>
      <c r="G30" s="56"/>
      <c r="H30" s="56"/>
      <c r="I30" s="56"/>
      <c r="J30" s="56"/>
      <c r="K30" s="113"/>
      <c r="L30" s="56"/>
      <c r="M30" s="58" t="str">
        <f t="shared" si="3"/>
        <v/>
      </c>
      <c r="N30" s="59"/>
      <c r="O30" s="58" t="str">
        <f t="shared" si="4"/>
        <v/>
      </c>
      <c r="P30" s="60" t="str">
        <f t="shared" si="5"/>
        <v/>
      </c>
      <c r="Q30" s="61"/>
      <c r="R30" s="62" t="str">
        <f t="shared" si="6"/>
        <v/>
      </c>
      <c r="S30" s="58" t="str">
        <f t="shared" si="7"/>
        <v/>
      </c>
      <c r="T30" s="60" t="str">
        <f t="shared" si="8"/>
        <v/>
      </c>
      <c r="U30" s="61"/>
      <c r="V30" s="54">
        <v>7</v>
      </c>
      <c r="W30" s="63"/>
      <c r="X30" s="54">
        <v>7</v>
      </c>
      <c r="Y30" s="63"/>
      <c r="Z30" s="63"/>
      <c r="AA30" s="63"/>
      <c r="AB30" s="63"/>
      <c r="AC30" s="63"/>
      <c r="AD30" s="64" t="str">
        <f t="shared" si="9"/>
        <v/>
      </c>
      <c r="AE30" s="65" t="str">
        <f t="shared" si="10"/>
        <v/>
      </c>
      <c r="AF30" s="65" t="str">
        <f t="shared" si="11"/>
        <v/>
      </c>
      <c r="AG30" s="12"/>
      <c r="AH30" s="12"/>
      <c r="AI30" s="66"/>
      <c r="AJ30" s="66"/>
      <c r="AK30" s="66"/>
      <c r="AL30" s="60" t="str">
        <f t="shared" si="12"/>
        <v/>
      </c>
      <c r="AM30" s="67" t="str">
        <f t="shared" si="13"/>
        <v/>
      </c>
      <c r="AN30" s="67" t="str">
        <f t="shared" si="14"/>
        <v/>
      </c>
      <c r="AO30" s="67" t="str">
        <f t="shared" si="15"/>
        <v/>
      </c>
      <c r="AP30" s="67" t="str">
        <f t="shared" si="16"/>
        <v/>
      </c>
      <c r="AQ30" s="67" t="str">
        <f t="shared" si="17"/>
        <v/>
      </c>
      <c r="AR30" s="67" t="str">
        <f t="shared" si="18"/>
        <v/>
      </c>
      <c r="AS30" s="67" t="str">
        <f t="shared" si="19"/>
        <v/>
      </c>
      <c r="AT30" s="66"/>
      <c r="AU30" s="66"/>
    </row>
    <row r="31" spans="1:55" ht="19.899999999999999" customHeight="1" x14ac:dyDescent="0.2">
      <c r="A31" s="68">
        <v>8</v>
      </c>
      <c r="B31" s="55"/>
      <c r="C31" s="114"/>
      <c r="D31" s="114"/>
      <c r="E31" s="57"/>
      <c r="F31" s="57"/>
      <c r="G31" s="56"/>
      <c r="H31" s="56"/>
      <c r="I31" s="56"/>
      <c r="J31" s="56"/>
      <c r="K31" s="113"/>
      <c r="L31" s="56"/>
      <c r="M31" s="58" t="str">
        <f t="shared" si="3"/>
        <v/>
      </c>
      <c r="N31" s="59"/>
      <c r="O31" s="58" t="str">
        <f t="shared" si="4"/>
        <v/>
      </c>
      <c r="P31" s="60" t="str">
        <f t="shared" si="5"/>
        <v/>
      </c>
      <c r="Q31" s="61"/>
      <c r="R31" s="62" t="str">
        <f t="shared" si="6"/>
        <v/>
      </c>
      <c r="S31" s="58" t="str">
        <f t="shared" si="7"/>
        <v/>
      </c>
      <c r="T31" s="60" t="str">
        <f t="shared" si="8"/>
        <v/>
      </c>
      <c r="U31" s="61"/>
      <c r="V31" s="68">
        <v>8</v>
      </c>
      <c r="W31" s="63"/>
      <c r="X31" s="68">
        <v>8</v>
      </c>
      <c r="Y31" s="63"/>
      <c r="Z31" s="63"/>
      <c r="AA31" s="63"/>
      <c r="AB31" s="63"/>
      <c r="AC31" s="63"/>
      <c r="AD31" s="64" t="str">
        <f t="shared" si="9"/>
        <v/>
      </c>
      <c r="AE31" s="65" t="str">
        <f t="shared" si="10"/>
        <v/>
      </c>
      <c r="AF31" s="65" t="str">
        <f t="shared" si="11"/>
        <v/>
      </c>
      <c r="AG31" s="12"/>
      <c r="AH31" s="12"/>
      <c r="AI31" s="66"/>
      <c r="AJ31" s="66"/>
      <c r="AK31" s="66"/>
      <c r="AL31" s="60" t="str">
        <f t="shared" si="12"/>
        <v/>
      </c>
      <c r="AM31" s="67" t="str">
        <f t="shared" si="13"/>
        <v/>
      </c>
      <c r="AN31" s="67" t="str">
        <f t="shared" si="14"/>
        <v/>
      </c>
      <c r="AO31" s="67" t="str">
        <f t="shared" si="15"/>
        <v/>
      </c>
      <c r="AP31" s="67" t="str">
        <f t="shared" si="16"/>
        <v/>
      </c>
      <c r="AQ31" s="67" t="str">
        <f t="shared" si="17"/>
        <v/>
      </c>
      <c r="AR31" s="67" t="str">
        <f t="shared" si="18"/>
        <v/>
      </c>
      <c r="AS31" s="67" t="str">
        <f t="shared" si="19"/>
        <v/>
      </c>
      <c r="AT31" s="66"/>
      <c r="AU31" s="66"/>
    </row>
    <row r="32" spans="1:55" ht="19.899999999999999" customHeight="1" x14ac:dyDescent="0.2">
      <c r="A32" s="54">
        <v>9</v>
      </c>
      <c r="B32" s="55"/>
      <c r="C32" s="114"/>
      <c r="D32" s="114"/>
      <c r="E32" s="57"/>
      <c r="F32" s="57"/>
      <c r="G32" s="56"/>
      <c r="H32" s="56"/>
      <c r="I32" s="56"/>
      <c r="J32" s="56"/>
      <c r="K32" s="113"/>
      <c r="L32" s="56"/>
      <c r="M32" s="58" t="str">
        <f t="shared" si="3"/>
        <v/>
      </c>
      <c r="N32" s="59"/>
      <c r="O32" s="58" t="str">
        <f t="shared" si="4"/>
        <v/>
      </c>
      <c r="P32" s="60" t="str">
        <f t="shared" si="5"/>
        <v/>
      </c>
      <c r="Q32" s="61"/>
      <c r="R32" s="62" t="str">
        <f t="shared" si="6"/>
        <v/>
      </c>
      <c r="S32" s="58" t="str">
        <f t="shared" si="7"/>
        <v/>
      </c>
      <c r="T32" s="60" t="str">
        <f t="shared" si="8"/>
        <v/>
      </c>
      <c r="U32" s="61"/>
      <c r="V32" s="54">
        <v>9</v>
      </c>
      <c r="W32" s="63"/>
      <c r="X32" s="54">
        <v>9</v>
      </c>
      <c r="Y32" s="63"/>
      <c r="Z32" s="63"/>
      <c r="AA32" s="63"/>
      <c r="AB32" s="63"/>
      <c r="AC32" s="63"/>
      <c r="AD32" s="64" t="str">
        <f t="shared" si="9"/>
        <v/>
      </c>
      <c r="AE32" s="65" t="str">
        <f t="shared" si="10"/>
        <v/>
      </c>
      <c r="AF32" s="65" t="str">
        <f t="shared" si="11"/>
        <v/>
      </c>
      <c r="AG32" s="12"/>
      <c r="AH32" s="12"/>
      <c r="AI32" s="66"/>
      <c r="AJ32" s="66"/>
      <c r="AK32" s="66"/>
      <c r="AL32" s="60" t="str">
        <f t="shared" si="12"/>
        <v/>
      </c>
      <c r="AM32" s="67" t="str">
        <f t="shared" si="13"/>
        <v/>
      </c>
      <c r="AN32" s="67" t="str">
        <f t="shared" si="14"/>
        <v/>
      </c>
      <c r="AO32" s="67" t="str">
        <f t="shared" si="15"/>
        <v/>
      </c>
      <c r="AP32" s="67" t="str">
        <f t="shared" si="16"/>
        <v/>
      </c>
      <c r="AQ32" s="67" t="str">
        <f t="shared" si="17"/>
        <v/>
      </c>
      <c r="AR32" s="67" t="str">
        <f t="shared" si="18"/>
        <v/>
      </c>
      <c r="AS32" s="67" t="str">
        <f t="shared" si="19"/>
        <v/>
      </c>
      <c r="AT32" s="66"/>
      <c r="AU32" s="66"/>
    </row>
    <row r="33" spans="1:47" ht="19.899999999999999" customHeight="1" x14ac:dyDescent="0.2">
      <c r="A33" s="68">
        <v>10</v>
      </c>
      <c r="B33" s="55"/>
      <c r="C33" s="114"/>
      <c r="D33" s="114"/>
      <c r="E33" s="57"/>
      <c r="F33" s="57"/>
      <c r="G33" s="56"/>
      <c r="H33" s="56"/>
      <c r="I33" s="56"/>
      <c r="J33" s="56"/>
      <c r="K33" s="113"/>
      <c r="L33" s="56"/>
      <c r="M33" s="58" t="str">
        <f t="shared" si="3"/>
        <v/>
      </c>
      <c r="N33" s="59"/>
      <c r="O33" s="58" t="str">
        <f t="shared" si="4"/>
        <v/>
      </c>
      <c r="P33" s="60" t="str">
        <f t="shared" si="5"/>
        <v/>
      </c>
      <c r="Q33" s="61"/>
      <c r="R33" s="62" t="str">
        <f t="shared" si="6"/>
        <v/>
      </c>
      <c r="S33" s="58" t="str">
        <f t="shared" si="7"/>
        <v/>
      </c>
      <c r="T33" s="60" t="str">
        <f t="shared" si="8"/>
        <v/>
      </c>
      <c r="U33" s="61"/>
      <c r="V33" s="68">
        <v>10</v>
      </c>
      <c r="W33" s="63"/>
      <c r="X33" s="68">
        <v>10</v>
      </c>
      <c r="Y33" s="63"/>
      <c r="Z33" s="63"/>
      <c r="AA33" s="63"/>
      <c r="AB33" s="63"/>
      <c r="AC33" s="63"/>
      <c r="AD33" s="64" t="str">
        <f t="shared" si="9"/>
        <v/>
      </c>
      <c r="AE33" s="65" t="str">
        <f t="shared" si="10"/>
        <v/>
      </c>
      <c r="AF33" s="65" t="str">
        <f t="shared" si="11"/>
        <v/>
      </c>
      <c r="AG33" s="12"/>
      <c r="AH33" s="12"/>
      <c r="AI33" s="66"/>
      <c r="AJ33" s="66"/>
      <c r="AK33" s="66"/>
      <c r="AL33" s="60" t="str">
        <f t="shared" si="12"/>
        <v/>
      </c>
      <c r="AM33" s="67" t="str">
        <f t="shared" si="13"/>
        <v/>
      </c>
      <c r="AN33" s="67" t="str">
        <f t="shared" si="14"/>
        <v/>
      </c>
      <c r="AO33" s="67" t="str">
        <f t="shared" si="15"/>
        <v/>
      </c>
      <c r="AP33" s="67" t="str">
        <f t="shared" si="16"/>
        <v/>
      </c>
      <c r="AQ33" s="67" t="str">
        <f t="shared" si="17"/>
        <v/>
      </c>
      <c r="AR33" s="67" t="str">
        <f t="shared" si="18"/>
        <v/>
      </c>
      <c r="AS33" s="67" t="str">
        <f t="shared" si="19"/>
        <v/>
      </c>
      <c r="AT33" s="66"/>
      <c r="AU33" s="66"/>
    </row>
    <row r="34" spans="1:47" ht="19.899999999999999" customHeight="1" x14ac:dyDescent="0.2">
      <c r="A34" s="54">
        <v>11</v>
      </c>
      <c r="B34" s="55"/>
      <c r="C34" s="114"/>
      <c r="D34" s="114"/>
      <c r="E34" s="57"/>
      <c r="F34" s="57"/>
      <c r="G34" s="56"/>
      <c r="H34" s="56"/>
      <c r="I34" s="56"/>
      <c r="J34" s="56"/>
      <c r="K34" s="113"/>
      <c r="L34" s="56"/>
      <c r="M34" s="58" t="str">
        <f t="shared" si="3"/>
        <v/>
      </c>
      <c r="N34" s="59"/>
      <c r="O34" s="58" t="str">
        <f t="shared" si="4"/>
        <v/>
      </c>
      <c r="P34" s="60" t="str">
        <f t="shared" si="5"/>
        <v/>
      </c>
      <c r="Q34" s="61"/>
      <c r="R34" s="62" t="str">
        <f t="shared" si="6"/>
        <v/>
      </c>
      <c r="S34" s="58" t="str">
        <f t="shared" si="7"/>
        <v/>
      </c>
      <c r="T34" s="60" t="str">
        <f t="shared" si="8"/>
        <v/>
      </c>
      <c r="U34" s="61"/>
      <c r="V34" s="54">
        <v>11</v>
      </c>
      <c r="W34" s="63"/>
      <c r="X34" s="54">
        <v>11</v>
      </c>
      <c r="Y34" s="63"/>
      <c r="Z34" s="63"/>
      <c r="AA34" s="63"/>
      <c r="AB34" s="63"/>
      <c r="AC34" s="63"/>
      <c r="AD34" s="64" t="str">
        <f t="shared" si="9"/>
        <v/>
      </c>
      <c r="AE34" s="65" t="str">
        <f t="shared" si="10"/>
        <v/>
      </c>
      <c r="AF34" s="65" t="str">
        <f t="shared" si="11"/>
        <v/>
      </c>
      <c r="AG34" s="12"/>
      <c r="AH34" s="12"/>
      <c r="AI34" s="66"/>
      <c r="AJ34" s="66"/>
      <c r="AK34" s="66"/>
      <c r="AL34" s="60" t="str">
        <f t="shared" si="12"/>
        <v/>
      </c>
      <c r="AM34" s="67" t="str">
        <f t="shared" si="13"/>
        <v/>
      </c>
      <c r="AN34" s="67" t="str">
        <f t="shared" si="14"/>
        <v/>
      </c>
      <c r="AO34" s="67" t="str">
        <f t="shared" si="15"/>
        <v/>
      </c>
      <c r="AP34" s="67" t="str">
        <f t="shared" si="16"/>
        <v/>
      </c>
      <c r="AQ34" s="67" t="str">
        <f t="shared" si="17"/>
        <v/>
      </c>
      <c r="AR34" s="67" t="str">
        <f t="shared" si="18"/>
        <v/>
      </c>
      <c r="AS34" s="67" t="str">
        <f t="shared" si="19"/>
        <v/>
      </c>
      <c r="AT34" s="66"/>
      <c r="AU34" s="66"/>
    </row>
    <row r="35" spans="1:47" ht="19.899999999999999" customHeight="1" x14ac:dyDescent="0.2">
      <c r="A35" s="68">
        <v>12</v>
      </c>
      <c r="B35" s="55"/>
      <c r="C35" s="114"/>
      <c r="D35" s="114"/>
      <c r="E35" s="57"/>
      <c r="F35" s="57"/>
      <c r="G35" s="56"/>
      <c r="H35" s="56"/>
      <c r="I35" s="56"/>
      <c r="J35" s="56"/>
      <c r="K35" s="113"/>
      <c r="L35" s="56"/>
      <c r="M35" s="58" t="str">
        <f t="shared" si="3"/>
        <v/>
      </c>
      <c r="N35" s="59"/>
      <c r="O35" s="58" t="str">
        <f t="shared" si="4"/>
        <v/>
      </c>
      <c r="P35" s="60" t="str">
        <f t="shared" si="5"/>
        <v/>
      </c>
      <c r="Q35" s="61"/>
      <c r="R35" s="62" t="str">
        <f t="shared" si="6"/>
        <v/>
      </c>
      <c r="S35" s="58" t="str">
        <f t="shared" si="7"/>
        <v/>
      </c>
      <c r="T35" s="60" t="str">
        <f t="shared" si="8"/>
        <v/>
      </c>
      <c r="U35" s="61"/>
      <c r="V35" s="68">
        <v>12</v>
      </c>
      <c r="W35" s="63"/>
      <c r="X35" s="68">
        <v>12</v>
      </c>
      <c r="Y35" s="63"/>
      <c r="Z35" s="63"/>
      <c r="AA35" s="63"/>
      <c r="AB35" s="63"/>
      <c r="AC35" s="63"/>
      <c r="AD35" s="64" t="str">
        <f t="shared" si="9"/>
        <v/>
      </c>
      <c r="AE35" s="65" t="str">
        <f t="shared" si="10"/>
        <v/>
      </c>
      <c r="AF35" s="65" t="str">
        <f t="shared" si="11"/>
        <v/>
      </c>
      <c r="AG35" s="12"/>
      <c r="AH35" s="12"/>
      <c r="AI35" s="66"/>
      <c r="AJ35" s="66"/>
      <c r="AK35" s="66"/>
      <c r="AL35" s="60" t="str">
        <f t="shared" si="12"/>
        <v/>
      </c>
      <c r="AM35" s="67" t="str">
        <f t="shared" si="13"/>
        <v/>
      </c>
      <c r="AN35" s="67" t="str">
        <f t="shared" si="14"/>
        <v/>
      </c>
      <c r="AO35" s="67" t="str">
        <f t="shared" si="15"/>
        <v/>
      </c>
      <c r="AP35" s="67" t="str">
        <f t="shared" si="16"/>
        <v/>
      </c>
      <c r="AQ35" s="67" t="str">
        <f t="shared" si="17"/>
        <v/>
      </c>
      <c r="AR35" s="67" t="str">
        <f t="shared" si="18"/>
        <v/>
      </c>
      <c r="AS35" s="67" t="str">
        <f t="shared" si="19"/>
        <v/>
      </c>
      <c r="AT35" s="66"/>
      <c r="AU35" s="66"/>
    </row>
    <row r="36" spans="1:47" ht="19.899999999999999" customHeight="1" x14ac:dyDescent="0.2">
      <c r="A36" s="54">
        <v>13</v>
      </c>
      <c r="B36" s="55"/>
      <c r="C36" s="114"/>
      <c r="D36" s="114"/>
      <c r="E36" s="57"/>
      <c r="F36" s="57"/>
      <c r="G36" s="56"/>
      <c r="H36" s="56"/>
      <c r="I36" s="56"/>
      <c r="J36" s="56"/>
      <c r="K36" s="113"/>
      <c r="L36" s="56"/>
      <c r="M36" s="58" t="str">
        <f t="shared" si="3"/>
        <v/>
      </c>
      <c r="N36" s="59"/>
      <c r="O36" s="58" t="str">
        <f t="shared" si="4"/>
        <v/>
      </c>
      <c r="P36" s="60" t="str">
        <f t="shared" si="5"/>
        <v/>
      </c>
      <c r="Q36" s="61"/>
      <c r="R36" s="62" t="str">
        <f t="shared" si="6"/>
        <v/>
      </c>
      <c r="S36" s="58" t="str">
        <f t="shared" si="7"/>
        <v/>
      </c>
      <c r="T36" s="60" t="str">
        <f t="shared" si="8"/>
        <v/>
      </c>
      <c r="U36" s="61"/>
      <c r="V36" s="54">
        <v>13</v>
      </c>
      <c r="W36" s="63"/>
      <c r="X36" s="54">
        <v>13</v>
      </c>
      <c r="Y36" s="63"/>
      <c r="Z36" s="63"/>
      <c r="AA36" s="63"/>
      <c r="AB36" s="63"/>
      <c r="AC36" s="63"/>
      <c r="AD36" s="64" t="str">
        <f t="shared" si="9"/>
        <v/>
      </c>
      <c r="AE36" s="65" t="str">
        <f t="shared" si="10"/>
        <v/>
      </c>
      <c r="AF36" s="65" t="str">
        <f t="shared" si="11"/>
        <v/>
      </c>
      <c r="AG36" s="12"/>
      <c r="AH36" s="12"/>
      <c r="AI36" s="66"/>
      <c r="AJ36" s="66"/>
      <c r="AK36" s="66"/>
      <c r="AL36" s="60" t="str">
        <f t="shared" si="12"/>
        <v/>
      </c>
      <c r="AM36" s="67" t="str">
        <f t="shared" si="13"/>
        <v/>
      </c>
      <c r="AN36" s="67" t="str">
        <f t="shared" si="14"/>
        <v/>
      </c>
      <c r="AO36" s="67" t="str">
        <f t="shared" si="15"/>
        <v/>
      </c>
      <c r="AP36" s="67" t="str">
        <f t="shared" si="16"/>
        <v/>
      </c>
      <c r="AQ36" s="67" t="str">
        <f t="shared" si="17"/>
        <v/>
      </c>
      <c r="AR36" s="67" t="str">
        <f t="shared" si="18"/>
        <v/>
      </c>
      <c r="AS36" s="67" t="str">
        <f t="shared" si="19"/>
        <v/>
      </c>
      <c r="AT36" s="66"/>
      <c r="AU36" s="66"/>
    </row>
    <row r="37" spans="1:47" ht="19.899999999999999" customHeight="1" x14ac:dyDescent="0.2">
      <c r="A37" s="68">
        <v>14</v>
      </c>
      <c r="B37" s="55"/>
      <c r="C37" s="114"/>
      <c r="D37" s="114"/>
      <c r="E37" s="57"/>
      <c r="F37" s="57"/>
      <c r="G37" s="56"/>
      <c r="H37" s="56"/>
      <c r="I37" s="56"/>
      <c r="J37" s="56"/>
      <c r="K37" s="113"/>
      <c r="L37" s="56"/>
      <c r="M37" s="58" t="str">
        <f t="shared" si="3"/>
        <v/>
      </c>
      <c r="N37" s="59"/>
      <c r="O37" s="58" t="str">
        <f t="shared" si="4"/>
        <v/>
      </c>
      <c r="P37" s="60" t="str">
        <f t="shared" si="5"/>
        <v/>
      </c>
      <c r="Q37" s="61"/>
      <c r="R37" s="62" t="str">
        <f t="shared" si="6"/>
        <v/>
      </c>
      <c r="S37" s="58" t="str">
        <f t="shared" si="7"/>
        <v/>
      </c>
      <c r="T37" s="60" t="str">
        <f t="shared" si="8"/>
        <v/>
      </c>
      <c r="U37" s="61"/>
      <c r="V37" s="68">
        <v>14</v>
      </c>
      <c r="W37" s="63"/>
      <c r="X37" s="68">
        <v>14</v>
      </c>
      <c r="Y37" s="63"/>
      <c r="Z37" s="63"/>
      <c r="AA37" s="63"/>
      <c r="AB37" s="63"/>
      <c r="AC37" s="63"/>
      <c r="AD37" s="64" t="str">
        <f t="shared" si="9"/>
        <v/>
      </c>
      <c r="AE37" s="65" t="str">
        <f t="shared" si="10"/>
        <v/>
      </c>
      <c r="AF37" s="65" t="str">
        <f t="shared" si="11"/>
        <v/>
      </c>
      <c r="AG37" s="12"/>
      <c r="AH37" s="12"/>
      <c r="AI37" s="66"/>
      <c r="AJ37" s="66"/>
      <c r="AK37" s="66"/>
      <c r="AL37" s="60" t="str">
        <f t="shared" si="12"/>
        <v/>
      </c>
      <c r="AM37" s="67" t="str">
        <f t="shared" si="13"/>
        <v/>
      </c>
      <c r="AN37" s="67" t="str">
        <f t="shared" si="14"/>
        <v/>
      </c>
      <c r="AO37" s="67" t="str">
        <f t="shared" si="15"/>
        <v/>
      </c>
      <c r="AP37" s="67" t="str">
        <f t="shared" si="16"/>
        <v/>
      </c>
      <c r="AQ37" s="67" t="str">
        <f t="shared" si="17"/>
        <v/>
      </c>
      <c r="AR37" s="67" t="str">
        <f t="shared" si="18"/>
        <v/>
      </c>
      <c r="AS37" s="67" t="str">
        <f t="shared" si="19"/>
        <v/>
      </c>
      <c r="AT37" s="66"/>
      <c r="AU37" s="66"/>
    </row>
    <row r="38" spans="1:47" ht="19.899999999999999" customHeight="1" x14ac:dyDescent="0.2">
      <c r="A38" s="54">
        <v>15</v>
      </c>
      <c r="B38" s="55"/>
      <c r="C38" s="114"/>
      <c r="D38" s="114"/>
      <c r="E38" s="57"/>
      <c r="F38" s="57"/>
      <c r="G38" s="56"/>
      <c r="H38" s="56"/>
      <c r="I38" s="56"/>
      <c r="J38" s="56"/>
      <c r="K38" s="113"/>
      <c r="L38" s="56"/>
      <c r="M38" s="58" t="str">
        <f t="shared" si="3"/>
        <v/>
      </c>
      <c r="N38" s="59"/>
      <c r="O38" s="58" t="str">
        <f t="shared" si="4"/>
        <v/>
      </c>
      <c r="P38" s="60" t="str">
        <f t="shared" si="5"/>
        <v/>
      </c>
      <c r="Q38" s="61"/>
      <c r="R38" s="62" t="str">
        <f t="shared" si="6"/>
        <v/>
      </c>
      <c r="S38" s="58" t="str">
        <f t="shared" si="7"/>
        <v/>
      </c>
      <c r="T38" s="60" t="str">
        <f t="shared" si="8"/>
        <v/>
      </c>
      <c r="U38" s="61"/>
      <c r="V38" s="54">
        <v>15</v>
      </c>
      <c r="W38" s="63"/>
      <c r="X38" s="54">
        <v>15</v>
      </c>
      <c r="Y38" s="63"/>
      <c r="Z38" s="63"/>
      <c r="AA38" s="63"/>
      <c r="AB38" s="63"/>
      <c r="AC38" s="63"/>
      <c r="AD38" s="64" t="str">
        <f t="shared" si="9"/>
        <v/>
      </c>
      <c r="AE38" s="65" t="str">
        <f t="shared" si="10"/>
        <v/>
      </c>
      <c r="AF38" s="65" t="str">
        <f t="shared" si="11"/>
        <v/>
      </c>
      <c r="AG38" s="12"/>
      <c r="AH38" s="12"/>
      <c r="AI38" s="66"/>
      <c r="AJ38" s="66"/>
      <c r="AK38" s="66"/>
      <c r="AL38" s="60" t="str">
        <f t="shared" si="12"/>
        <v/>
      </c>
      <c r="AM38" s="67" t="str">
        <f t="shared" si="13"/>
        <v/>
      </c>
      <c r="AN38" s="67" t="str">
        <f t="shared" si="14"/>
        <v/>
      </c>
      <c r="AO38" s="67" t="str">
        <f t="shared" si="15"/>
        <v/>
      </c>
      <c r="AP38" s="67" t="str">
        <f t="shared" si="16"/>
        <v/>
      </c>
      <c r="AQ38" s="67" t="str">
        <f t="shared" si="17"/>
        <v/>
      </c>
      <c r="AR38" s="67" t="str">
        <f t="shared" si="18"/>
        <v/>
      </c>
      <c r="AS38" s="67" t="str">
        <f t="shared" si="19"/>
        <v/>
      </c>
      <c r="AT38" s="66"/>
      <c r="AU38" s="66"/>
    </row>
    <row r="39" spans="1:47" ht="19.899999999999999" customHeight="1" x14ac:dyDescent="0.2">
      <c r="A39" s="68">
        <v>16</v>
      </c>
      <c r="B39" s="55"/>
      <c r="C39" s="114"/>
      <c r="D39" s="114"/>
      <c r="E39" s="57"/>
      <c r="F39" s="57"/>
      <c r="G39" s="56"/>
      <c r="H39" s="56"/>
      <c r="I39" s="56"/>
      <c r="J39" s="56"/>
      <c r="K39" s="113"/>
      <c r="L39" s="56"/>
      <c r="M39" s="58" t="str">
        <f t="shared" si="3"/>
        <v/>
      </c>
      <c r="N39" s="59"/>
      <c r="O39" s="58" t="str">
        <f t="shared" si="4"/>
        <v/>
      </c>
      <c r="P39" s="60" t="str">
        <f t="shared" si="5"/>
        <v/>
      </c>
      <c r="Q39" s="61"/>
      <c r="R39" s="62" t="str">
        <f t="shared" si="6"/>
        <v/>
      </c>
      <c r="S39" s="58" t="str">
        <f t="shared" si="7"/>
        <v/>
      </c>
      <c r="T39" s="60" t="str">
        <f t="shared" si="8"/>
        <v/>
      </c>
      <c r="U39" s="61"/>
      <c r="V39" s="68">
        <v>16</v>
      </c>
      <c r="W39" s="63"/>
      <c r="X39" s="68">
        <v>16</v>
      </c>
      <c r="Y39" s="63"/>
      <c r="Z39" s="63"/>
      <c r="AA39" s="63"/>
      <c r="AB39" s="63"/>
      <c r="AC39" s="63"/>
      <c r="AD39" s="64" t="str">
        <f t="shared" si="9"/>
        <v/>
      </c>
      <c r="AE39" s="65" t="str">
        <f t="shared" si="10"/>
        <v/>
      </c>
      <c r="AF39" s="65" t="str">
        <f t="shared" si="11"/>
        <v/>
      </c>
      <c r="AG39" s="12"/>
      <c r="AH39" s="12"/>
      <c r="AI39" s="66"/>
      <c r="AJ39" s="66"/>
      <c r="AK39" s="66"/>
      <c r="AL39" s="60" t="str">
        <f t="shared" si="12"/>
        <v/>
      </c>
      <c r="AM39" s="67" t="str">
        <f t="shared" si="13"/>
        <v/>
      </c>
      <c r="AN39" s="67" t="str">
        <f t="shared" si="14"/>
        <v/>
      </c>
      <c r="AO39" s="67" t="str">
        <f t="shared" si="15"/>
        <v/>
      </c>
      <c r="AP39" s="67" t="str">
        <f t="shared" si="16"/>
        <v/>
      </c>
      <c r="AQ39" s="67" t="str">
        <f t="shared" si="17"/>
        <v/>
      </c>
      <c r="AR39" s="67" t="str">
        <f t="shared" si="18"/>
        <v/>
      </c>
      <c r="AS39" s="67" t="str">
        <f t="shared" si="19"/>
        <v/>
      </c>
      <c r="AT39" s="66"/>
      <c r="AU39" s="66"/>
    </row>
    <row r="40" spans="1:47" ht="19.899999999999999" customHeight="1" x14ac:dyDescent="0.2">
      <c r="A40" s="54">
        <v>17</v>
      </c>
      <c r="B40" s="55"/>
      <c r="C40" s="114"/>
      <c r="D40" s="114"/>
      <c r="E40" s="57"/>
      <c r="F40" s="57"/>
      <c r="G40" s="56"/>
      <c r="H40" s="56"/>
      <c r="I40" s="56"/>
      <c r="J40" s="56"/>
      <c r="K40" s="113"/>
      <c r="L40" s="56"/>
      <c r="M40" s="58" t="str">
        <f t="shared" si="3"/>
        <v/>
      </c>
      <c r="N40" s="59"/>
      <c r="O40" s="58" t="str">
        <f t="shared" si="4"/>
        <v/>
      </c>
      <c r="P40" s="60" t="str">
        <f t="shared" si="5"/>
        <v/>
      </c>
      <c r="Q40" s="61"/>
      <c r="R40" s="62" t="str">
        <f t="shared" si="6"/>
        <v/>
      </c>
      <c r="S40" s="58" t="str">
        <f t="shared" si="7"/>
        <v/>
      </c>
      <c r="T40" s="60" t="str">
        <f t="shared" si="8"/>
        <v/>
      </c>
      <c r="U40" s="61"/>
      <c r="V40" s="54">
        <v>17</v>
      </c>
      <c r="W40" s="63"/>
      <c r="X40" s="54">
        <v>17</v>
      </c>
      <c r="Y40" s="63"/>
      <c r="Z40" s="63"/>
      <c r="AA40" s="63"/>
      <c r="AB40" s="63"/>
      <c r="AC40" s="63"/>
      <c r="AD40" s="64" t="str">
        <f t="shared" si="9"/>
        <v/>
      </c>
      <c r="AE40" s="65" t="str">
        <f t="shared" si="10"/>
        <v/>
      </c>
      <c r="AF40" s="65" t="str">
        <f t="shared" si="11"/>
        <v/>
      </c>
      <c r="AG40" s="12"/>
      <c r="AH40" s="12"/>
      <c r="AI40" s="66"/>
      <c r="AJ40" s="66"/>
      <c r="AK40" s="66"/>
      <c r="AL40" s="60" t="str">
        <f t="shared" si="12"/>
        <v/>
      </c>
      <c r="AM40" s="67" t="str">
        <f t="shared" si="13"/>
        <v/>
      </c>
      <c r="AN40" s="67" t="str">
        <f t="shared" si="14"/>
        <v/>
      </c>
      <c r="AO40" s="67" t="str">
        <f t="shared" si="15"/>
        <v/>
      </c>
      <c r="AP40" s="67" t="str">
        <f t="shared" si="16"/>
        <v/>
      </c>
      <c r="AQ40" s="67" t="str">
        <f t="shared" si="17"/>
        <v/>
      </c>
      <c r="AR40" s="67" t="str">
        <f t="shared" si="18"/>
        <v/>
      </c>
      <c r="AS40" s="67" t="str">
        <f t="shared" si="19"/>
        <v/>
      </c>
      <c r="AT40" s="66"/>
      <c r="AU40" s="66"/>
    </row>
    <row r="41" spans="1:47" ht="19.899999999999999" customHeight="1" x14ac:dyDescent="0.2">
      <c r="A41" s="68">
        <v>18</v>
      </c>
      <c r="B41" s="55"/>
      <c r="C41" s="114"/>
      <c r="D41" s="114"/>
      <c r="E41" s="57"/>
      <c r="F41" s="57"/>
      <c r="G41" s="56"/>
      <c r="H41" s="56"/>
      <c r="I41" s="56"/>
      <c r="J41" s="56"/>
      <c r="K41" s="113"/>
      <c r="L41" s="56"/>
      <c r="M41" s="58" t="str">
        <f t="shared" si="3"/>
        <v/>
      </c>
      <c r="N41" s="59"/>
      <c r="O41" s="58" t="str">
        <f t="shared" si="4"/>
        <v/>
      </c>
      <c r="P41" s="60" t="str">
        <f t="shared" si="5"/>
        <v/>
      </c>
      <c r="Q41" s="61"/>
      <c r="R41" s="62" t="str">
        <f t="shared" si="6"/>
        <v/>
      </c>
      <c r="S41" s="58" t="str">
        <f t="shared" si="7"/>
        <v/>
      </c>
      <c r="T41" s="60" t="str">
        <f t="shared" si="8"/>
        <v/>
      </c>
      <c r="U41" s="61"/>
      <c r="V41" s="68">
        <v>18</v>
      </c>
      <c r="W41" s="63"/>
      <c r="X41" s="68">
        <v>18</v>
      </c>
      <c r="Y41" s="63"/>
      <c r="Z41" s="63"/>
      <c r="AA41" s="63"/>
      <c r="AB41" s="63"/>
      <c r="AC41" s="63"/>
      <c r="AD41" s="64" t="str">
        <f t="shared" si="9"/>
        <v/>
      </c>
      <c r="AE41" s="65" t="str">
        <f t="shared" si="10"/>
        <v/>
      </c>
      <c r="AF41" s="65" t="str">
        <f t="shared" si="11"/>
        <v/>
      </c>
      <c r="AG41" s="12"/>
      <c r="AH41" s="12"/>
      <c r="AI41" s="66"/>
      <c r="AJ41" s="66"/>
      <c r="AK41" s="66"/>
      <c r="AL41" s="60" t="str">
        <f t="shared" si="12"/>
        <v/>
      </c>
      <c r="AM41" s="67" t="str">
        <f t="shared" si="13"/>
        <v/>
      </c>
      <c r="AN41" s="67" t="str">
        <f t="shared" si="14"/>
        <v/>
      </c>
      <c r="AO41" s="67" t="str">
        <f t="shared" si="15"/>
        <v/>
      </c>
      <c r="AP41" s="67" t="str">
        <f t="shared" si="16"/>
        <v/>
      </c>
      <c r="AQ41" s="67" t="str">
        <f t="shared" si="17"/>
        <v/>
      </c>
      <c r="AR41" s="67" t="str">
        <f t="shared" si="18"/>
        <v/>
      </c>
      <c r="AS41" s="67" t="str">
        <f t="shared" si="19"/>
        <v/>
      </c>
      <c r="AT41" s="66"/>
      <c r="AU41" s="66"/>
    </row>
    <row r="42" spans="1:47" ht="19.899999999999999" customHeight="1" x14ac:dyDescent="0.2">
      <c r="A42" s="54">
        <v>19</v>
      </c>
      <c r="B42" s="55"/>
      <c r="C42" s="114"/>
      <c r="D42" s="114"/>
      <c r="E42" s="57"/>
      <c r="F42" s="57"/>
      <c r="G42" s="56"/>
      <c r="H42" s="56"/>
      <c r="I42" s="56"/>
      <c r="J42" s="56"/>
      <c r="K42" s="113"/>
      <c r="L42" s="56"/>
      <c r="M42" s="58" t="str">
        <f t="shared" si="3"/>
        <v/>
      </c>
      <c r="N42" s="59"/>
      <c r="O42" s="58" t="str">
        <f t="shared" si="4"/>
        <v/>
      </c>
      <c r="P42" s="60" t="str">
        <f t="shared" si="5"/>
        <v/>
      </c>
      <c r="Q42" s="61"/>
      <c r="R42" s="62" t="str">
        <f t="shared" si="6"/>
        <v/>
      </c>
      <c r="S42" s="58" t="str">
        <f t="shared" si="7"/>
        <v/>
      </c>
      <c r="T42" s="60" t="str">
        <f t="shared" si="8"/>
        <v/>
      </c>
      <c r="U42" s="61"/>
      <c r="V42" s="54">
        <v>19</v>
      </c>
      <c r="W42" s="63"/>
      <c r="X42" s="54">
        <v>19</v>
      </c>
      <c r="Y42" s="63"/>
      <c r="Z42" s="63"/>
      <c r="AA42" s="63"/>
      <c r="AB42" s="63"/>
      <c r="AC42" s="63"/>
      <c r="AD42" s="64" t="str">
        <f t="shared" si="9"/>
        <v/>
      </c>
      <c r="AE42" s="65" t="str">
        <f t="shared" si="10"/>
        <v/>
      </c>
      <c r="AF42" s="65" t="str">
        <f t="shared" si="11"/>
        <v/>
      </c>
      <c r="AG42" s="12"/>
      <c r="AH42" s="12"/>
      <c r="AI42" s="66"/>
      <c r="AJ42" s="66"/>
      <c r="AK42" s="66"/>
      <c r="AL42" s="60" t="str">
        <f t="shared" si="12"/>
        <v/>
      </c>
      <c r="AM42" s="67" t="str">
        <f t="shared" si="13"/>
        <v/>
      </c>
      <c r="AN42" s="67" t="str">
        <f t="shared" si="14"/>
        <v/>
      </c>
      <c r="AO42" s="67" t="str">
        <f t="shared" si="15"/>
        <v/>
      </c>
      <c r="AP42" s="67" t="str">
        <f t="shared" si="16"/>
        <v/>
      </c>
      <c r="AQ42" s="67" t="str">
        <f t="shared" si="17"/>
        <v/>
      </c>
      <c r="AR42" s="67" t="str">
        <f t="shared" si="18"/>
        <v/>
      </c>
      <c r="AS42" s="67" t="str">
        <f t="shared" si="19"/>
        <v/>
      </c>
      <c r="AT42" s="66"/>
      <c r="AU42" s="66"/>
    </row>
    <row r="43" spans="1:47" ht="19.899999999999999" customHeight="1" x14ac:dyDescent="0.2">
      <c r="A43" s="68">
        <v>20</v>
      </c>
      <c r="B43" s="182"/>
      <c r="C43" s="183"/>
      <c r="D43" s="114"/>
      <c r="E43" s="184"/>
      <c r="F43" s="184"/>
      <c r="G43" s="185"/>
      <c r="H43" s="185"/>
      <c r="I43" s="56"/>
      <c r="J43" s="56"/>
      <c r="K43" s="113"/>
      <c r="L43" s="56"/>
      <c r="M43" s="58" t="str">
        <f t="shared" si="3"/>
        <v/>
      </c>
      <c r="N43" s="59"/>
      <c r="O43" s="58" t="str">
        <f t="shared" si="4"/>
        <v/>
      </c>
      <c r="P43" s="60" t="str">
        <f t="shared" si="5"/>
        <v/>
      </c>
      <c r="Q43" s="61"/>
      <c r="R43" s="62" t="str">
        <f t="shared" si="6"/>
        <v/>
      </c>
      <c r="S43" s="58" t="str">
        <f t="shared" si="7"/>
        <v/>
      </c>
      <c r="T43" s="60" t="str">
        <f t="shared" si="8"/>
        <v/>
      </c>
      <c r="U43" s="61"/>
      <c r="V43" s="68">
        <v>20</v>
      </c>
      <c r="W43" s="63"/>
      <c r="X43" s="68">
        <v>20</v>
      </c>
      <c r="Y43" s="63"/>
      <c r="Z43" s="63"/>
      <c r="AA43" s="63"/>
      <c r="AB43" s="63"/>
      <c r="AC43" s="63"/>
      <c r="AD43" s="64" t="str">
        <f t="shared" si="9"/>
        <v/>
      </c>
      <c r="AE43" s="65" t="str">
        <f t="shared" si="10"/>
        <v/>
      </c>
      <c r="AF43" s="65" t="str">
        <f t="shared" si="11"/>
        <v/>
      </c>
      <c r="AG43" s="12"/>
      <c r="AH43" s="12"/>
      <c r="AI43" s="66"/>
      <c r="AJ43" s="66"/>
      <c r="AK43" s="66"/>
      <c r="AL43" s="60" t="str">
        <f t="shared" si="12"/>
        <v/>
      </c>
      <c r="AM43" s="67" t="str">
        <f t="shared" si="13"/>
        <v/>
      </c>
      <c r="AN43" s="67" t="str">
        <f t="shared" si="14"/>
        <v/>
      </c>
      <c r="AO43" s="67" t="str">
        <f t="shared" si="15"/>
        <v/>
      </c>
      <c r="AP43" s="67" t="str">
        <f t="shared" si="16"/>
        <v/>
      </c>
      <c r="AQ43" s="67" t="str">
        <f t="shared" si="17"/>
        <v/>
      </c>
      <c r="AR43" s="67" t="str">
        <f t="shared" si="18"/>
        <v/>
      </c>
      <c r="AS43" s="67" t="str">
        <f t="shared" si="19"/>
        <v/>
      </c>
      <c r="AT43" s="66"/>
      <c r="AU43" s="66"/>
    </row>
    <row r="44" spans="1:47" ht="19.899999999999999" customHeight="1" x14ac:dyDescent="0.2">
      <c r="A44" s="54">
        <v>21</v>
      </c>
      <c r="B44" s="55"/>
      <c r="C44" s="114"/>
      <c r="D44" s="114"/>
      <c r="E44" s="57"/>
      <c r="F44" s="57"/>
      <c r="G44" s="56"/>
      <c r="H44" s="56"/>
      <c r="I44" s="56"/>
      <c r="J44" s="56"/>
      <c r="K44" s="113"/>
      <c r="L44" s="56"/>
      <c r="M44" s="58" t="str">
        <f t="shared" si="3"/>
        <v/>
      </c>
      <c r="N44" s="59"/>
      <c r="O44" s="58" t="str">
        <f t="shared" si="4"/>
        <v/>
      </c>
      <c r="P44" s="60" t="str">
        <f t="shared" si="5"/>
        <v/>
      </c>
      <c r="Q44" s="61"/>
      <c r="R44" s="62" t="str">
        <f t="shared" si="6"/>
        <v/>
      </c>
      <c r="S44" s="58" t="str">
        <f t="shared" si="7"/>
        <v/>
      </c>
      <c r="T44" s="60" t="str">
        <f t="shared" si="8"/>
        <v/>
      </c>
      <c r="U44" s="61"/>
      <c r="V44" s="54">
        <v>21</v>
      </c>
      <c r="W44" s="63"/>
      <c r="X44" s="54">
        <v>21</v>
      </c>
      <c r="Y44" s="63"/>
      <c r="Z44" s="63"/>
      <c r="AA44" s="63"/>
      <c r="AB44" s="63"/>
      <c r="AC44" s="63"/>
      <c r="AD44" s="64" t="str">
        <f t="shared" si="9"/>
        <v/>
      </c>
      <c r="AE44" s="65" t="str">
        <f t="shared" si="10"/>
        <v/>
      </c>
      <c r="AF44" s="65" t="str">
        <f t="shared" si="11"/>
        <v/>
      </c>
      <c r="AG44" s="12"/>
      <c r="AH44" s="12"/>
      <c r="AI44" s="66"/>
      <c r="AJ44" s="66"/>
      <c r="AK44" s="66"/>
      <c r="AL44" s="60" t="str">
        <f t="shared" si="12"/>
        <v/>
      </c>
      <c r="AM44" s="67" t="str">
        <f t="shared" si="13"/>
        <v/>
      </c>
      <c r="AN44" s="67" t="str">
        <f t="shared" si="14"/>
        <v/>
      </c>
      <c r="AO44" s="67" t="str">
        <f t="shared" si="15"/>
        <v/>
      </c>
      <c r="AP44" s="67" t="str">
        <f t="shared" si="16"/>
        <v/>
      </c>
      <c r="AQ44" s="67" t="str">
        <f t="shared" si="17"/>
        <v/>
      </c>
      <c r="AR44" s="67" t="str">
        <f t="shared" si="18"/>
        <v/>
      </c>
      <c r="AS44" s="67" t="str">
        <f t="shared" si="19"/>
        <v/>
      </c>
      <c r="AT44" s="66"/>
      <c r="AU44" s="66"/>
    </row>
    <row r="45" spans="1:47" ht="19.899999999999999" customHeight="1" x14ac:dyDescent="0.2">
      <c r="A45" s="130" t="s">
        <v>103</v>
      </c>
      <c r="B45" s="25" t="s">
        <v>44</v>
      </c>
      <c r="C45" s="69" t="str">
        <f>IF(B49="","",IF(B88="","2 / 2",IF(B127="","2 / 3",IF(B166="","2 / 4","2 / 5"))))</f>
        <v/>
      </c>
      <c r="D45" s="131" t="s">
        <v>37</v>
      </c>
      <c r="E45" s="131"/>
      <c r="F45" s="131"/>
      <c r="G45" s="131"/>
      <c r="H45" s="131"/>
      <c r="I45" s="131"/>
      <c r="J45" s="131"/>
      <c r="K45" s="131"/>
      <c r="L45" s="131"/>
      <c r="M45" s="131"/>
      <c r="N45" s="1"/>
      <c r="O45" s="1"/>
      <c r="P45" s="1"/>
      <c r="Q45" s="1"/>
      <c r="R45" s="1"/>
      <c r="S45" s="1"/>
      <c r="T45" s="1"/>
      <c r="U45" s="1"/>
      <c r="V45" s="130" t="s">
        <v>103</v>
      </c>
      <c r="W45" s="122" t="s">
        <v>12</v>
      </c>
      <c r="X45" s="130" t="s">
        <v>103</v>
      </c>
      <c r="Y45" s="123" t="s">
        <v>13</v>
      </c>
      <c r="Z45" s="123"/>
      <c r="AA45" s="123"/>
      <c r="AB45" s="123"/>
      <c r="AC45" s="123"/>
      <c r="AD45" s="123"/>
      <c r="AE45" s="123"/>
      <c r="AF45" s="123"/>
      <c r="AG45" s="12"/>
      <c r="AH45" s="12"/>
      <c r="AI45" s="66"/>
      <c r="AJ45" s="66"/>
      <c r="AK45" s="66"/>
      <c r="AL45" s="66"/>
      <c r="AM45" s="70"/>
      <c r="AN45" s="70"/>
      <c r="AO45" s="70"/>
      <c r="AP45" s="70"/>
      <c r="AQ45" s="70"/>
      <c r="AR45" s="70"/>
      <c r="AS45" s="70"/>
      <c r="AT45" s="66"/>
      <c r="AU45" s="66"/>
    </row>
    <row r="46" spans="1:47" ht="19.899999999999999" customHeight="1" x14ac:dyDescent="0.2">
      <c r="A46" s="130"/>
      <c r="B46" s="25" t="s">
        <v>105</v>
      </c>
      <c r="C46" s="124">
        <f ca="1">TODAY()</f>
        <v>42752</v>
      </c>
      <c r="D46" s="124"/>
      <c r="E46" s="125" t="s">
        <v>45</v>
      </c>
      <c r="F46" s="125"/>
      <c r="G46" s="125"/>
      <c r="H46" s="126" t="str">
        <f>IF(H$9="","",H$9)</f>
        <v>Zadat název zakázky (popis)</v>
      </c>
      <c r="I46" s="126"/>
      <c r="J46" s="126"/>
      <c r="K46" s="126"/>
      <c r="L46" s="126"/>
      <c r="M46" s="126"/>
      <c r="N46" s="127" t="s">
        <v>10</v>
      </c>
      <c r="O46" s="127"/>
      <c r="P46" s="127"/>
      <c r="Q46" s="127"/>
      <c r="R46" s="128" t="s">
        <v>11</v>
      </c>
      <c r="S46" s="128"/>
      <c r="T46" s="128"/>
      <c r="U46" s="128"/>
      <c r="V46" s="130"/>
      <c r="W46" s="122"/>
      <c r="X46" s="130"/>
      <c r="Y46" s="123"/>
      <c r="Z46" s="123"/>
      <c r="AA46" s="123"/>
      <c r="AB46" s="123"/>
      <c r="AC46" s="123"/>
      <c r="AD46" s="123"/>
      <c r="AE46" s="123"/>
      <c r="AF46" s="123"/>
      <c r="AG46" s="12"/>
      <c r="AH46" s="12"/>
      <c r="AI46" s="66"/>
      <c r="AJ46" s="66"/>
      <c r="AK46" s="66"/>
      <c r="AL46" s="66"/>
      <c r="AM46" s="70"/>
      <c r="AN46" s="70"/>
      <c r="AO46" s="70"/>
      <c r="AP46" s="70"/>
      <c r="AQ46" s="70"/>
      <c r="AR46" s="70"/>
      <c r="AS46" s="70"/>
      <c r="AT46" s="66"/>
      <c r="AU46" s="66"/>
    </row>
    <row r="47" spans="1:47" ht="19.899999999999999" customHeight="1" x14ac:dyDescent="0.2">
      <c r="A47" s="130"/>
      <c r="B47" s="122" t="s">
        <v>0</v>
      </c>
      <c r="C47" s="120" t="s">
        <v>1</v>
      </c>
      <c r="D47" s="120"/>
      <c r="E47" s="71" t="s">
        <v>106</v>
      </c>
      <c r="F47" s="71" t="s">
        <v>107</v>
      </c>
      <c r="G47" s="120" t="s">
        <v>4</v>
      </c>
      <c r="H47" s="120" t="s">
        <v>108</v>
      </c>
      <c r="I47" s="129" t="s">
        <v>6</v>
      </c>
      <c r="J47" s="6" t="s">
        <v>7</v>
      </c>
      <c r="K47" s="71" t="s">
        <v>59</v>
      </c>
      <c r="L47" s="122" t="s">
        <v>8</v>
      </c>
      <c r="M47" s="122" t="s">
        <v>9</v>
      </c>
      <c r="N47" s="121" t="s">
        <v>21</v>
      </c>
      <c r="O47" s="120" t="s">
        <v>22</v>
      </c>
      <c r="P47" s="122" t="s">
        <v>23</v>
      </c>
      <c r="Q47" s="120" t="s">
        <v>24</v>
      </c>
      <c r="R47" s="121" t="s">
        <v>21</v>
      </c>
      <c r="S47" s="120" t="s">
        <v>22</v>
      </c>
      <c r="T47" s="122" t="s">
        <v>23</v>
      </c>
      <c r="U47" s="120" t="s">
        <v>24</v>
      </c>
      <c r="V47" s="130"/>
      <c r="W47" s="122"/>
      <c r="X47" s="130"/>
      <c r="Y47" s="116" t="s">
        <v>25</v>
      </c>
      <c r="Z47" s="116" t="s">
        <v>26</v>
      </c>
      <c r="AA47" s="117" t="s">
        <v>27</v>
      </c>
      <c r="AB47" s="117" t="s">
        <v>28</v>
      </c>
      <c r="AC47" s="118" t="s">
        <v>29</v>
      </c>
      <c r="AD47" s="119" t="s">
        <v>30</v>
      </c>
      <c r="AE47" s="115" t="s">
        <v>104</v>
      </c>
      <c r="AF47" s="115" t="s">
        <v>35</v>
      </c>
      <c r="AG47" s="12"/>
      <c r="AH47" s="12"/>
      <c r="AI47" s="66"/>
      <c r="AJ47" s="66"/>
      <c r="AK47" s="66"/>
      <c r="AL47" s="66"/>
      <c r="AM47" s="70"/>
      <c r="AN47" s="70"/>
      <c r="AO47" s="70"/>
      <c r="AP47" s="70"/>
      <c r="AQ47" s="70"/>
      <c r="AR47" s="70"/>
      <c r="AS47" s="70"/>
      <c r="AT47" s="66"/>
      <c r="AU47" s="66"/>
    </row>
    <row r="48" spans="1:47" ht="19.899999999999999" customHeight="1" x14ac:dyDescent="0.2">
      <c r="A48" s="130">
        <v>25</v>
      </c>
      <c r="B48" s="122"/>
      <c r="C48" s="122"/>
      <c r="D48" s="120"/>
      <c r="E48" s="72" t="s">
        <v>20</v>
      </c>
      <c r="F48" s="72" t="s">
        <v>20</v>
      </c>
      <c r="G48" s="120"/>
      <c r="H48" s="120"/>
      <c r="I48" s="120"/>
      <c r="J48" s="8" t="s">
        <v>19</v>
      </c>
      <c r="K48" s="15" t="s">
        <v>20</v>
      </c>
      <c r="L48" s="122"/>
      <c r="M48" s="122"/>
      <c r="N48" s="121"/>
      <c r="O48" s="120"/>
      <c r="P48" s="120"/>
      <c r="Q48" s="120"/>
      <c r="R48" s="121"/>
      <c r="S48" s="120"/>
      <c r="T48" s="120"/>
      <c r="U48" s="120"/>
      <c r="V48" s="130">
        <v>25</v>
      </c>
      <c r="W48" s="122"/>
      <c r="X48" s="130">
        <v>25</v>
      </c>
      <c r="Y48" s="116"/>
      <c r="Z48" s="116"/>
      <c r="AA48" s="117"/>
      <c r="AB48" s="117"/>
      <c r="AC48" s="118"/>
      <c r="AD48" s="119"/>
      <c r="AE48" s="115"/>
      <c r="AF48" s="115"/>
      <c r="AG48" s="12"/>
      <c r="AH48" s="12"/>
      <c r="AI48" s="66"/>
      <c r="AJ48" s="66"/>
      <c r="AK48" s="66"/>
      <c r="AL48" s="66"/>
      <c r="AM48" s="70"/>
      <c r="AN48" s="70"/>
      <c r="AO48" s="70"/>
      <c r="AP48" s="70"/>
      <c r="AQ48" s="70"/>
      <c r="AR48" s="70"/>
      <c r="AS48" s="70"/>
      <c r="AT48" s="66"/>
      <c r="AU48" s="66"/>
    </row>
    <row r="49" spans="1:47" ht="19.899999999999999" customHeight="1" x14ac:dyDescent="0.2">
      <c r="A49" s="68">
        <v>22</v>
      </c>
      <c r="B49" s="55"/>
      <c r="C49" s="114"/>
      <c r="D49" s="114"/>
      <c r="E49" s="57"/>
      <c r="F49" s="57"/>
      <c r="G49" s="56"/>
      <c r="H49" s="56"/>
      <c r="I49" s="56"/>
      <c r="J49" s="56"/>
      <c r="K49" s="113"/>
      <c r="L49" s="56"/>
      <c r="M49" s="58" t="str">
        <f t="shared" ref="M49:M83" si="20">IF(G49="","",E49*F49*2*G49/1000000)</f>
        <v/>
      </c>
      <c r="N49" s="59"/>
      <c r="O49" s="58" t="str">
        <f t="shared" ref="O49:O83" si="21">IF(N49="","",E49*F49*G49*N49/1000000)</f>
        <v/>
      </c>
      <c r="P49" s="60" t="str">
        <f t="shared" ref="P49:P83" si="22">IF(N49="","",G49*N49)</f>
        <v/>
      </c>
      <c r="Q49" s="61"/>
      <c r="R49" s="62" t="str">
        <f t="shared" ref="R49:R83" si="23">IF(N49="","",IF(N49=1,1,IF(N49=2,"","")))</f>
        <v/>
      </c>
      <c r="S49" s="58" t="str">
        <f t="shared" ref="S49:S83" si="24">IF(R49="","",(E49*F49*G49*R49/1000000))</f>
        <v/>
      </c>
      <c r="T49" s="60" t="str">
        <f t="shared" ref="T49:T83" si="25">IF(R49="","",G49*R49)</f>
        <v/>
      </c>
      <c r="U49" s="61"/>
      <c r="V49" s="68">
        <v>22</v>
      </c>
      <c r="W49" s="63"/>
      <c r="X49" s="68">
        <v>22</v>
      </c>
      <c r="Y49" s="63"/>
      <c r="Z49" s="63"/>
      <c r="AA49" s="63"/>
      <c r="AB49" s="63"/>
      <c r="AC49" s="63"/>
      <c r="AD49" s="73"/>
      <c r="AE49" s="65" t="str">
        <f t="shared" ref="AE49:AE83" si="26">IF((Y49+Z49+AA49+AB49)=0,"",(((Y49+Z49)*E49)+((AA49+AB49)*F49))/1000)</f>
        <v/>
      </c>
      <c r="AF49" s="65" t="str">
        <f t="shared" ref="AF49:AF83" si="27">IF(AE49="","",AE49*G49)</f>
        <v/>
      </c>
      <c r="AG49" s="12"/>
      <c r="AH49" s="12"/>
      <c r="AI49" s="66"/>
      <c r="AJ49" s="66"/>
      <c r="AK49" s="66"/>
      <c r="AL49" s="60" t="str">
        <f t="shared" ref="AL49:AL83" si="28">IF(AC49="","",AC49)</f>
        <v/>
      </c>
      <c r="AM49" s="67" t="str">
        <f t="shared" ref="AM49:AM83" si="29">IF(AL49=AM$22,AF49,"")</f>
        <v/>
      </c>
      <c r="AN49" s="67" t="str">
        <f t="shared" ref="AN49:AN83" si="30">IF(AL49=AN$22,AF49,"")</f>
        <v/>
      </c>
      <c r="AO49" s="67" t="str">
        <f t="shared" ref="AO49:AO83" si="31">IF(AL49=AO$22,AF49,"")</f>
        <v/>
      </c>
      <c r="AP49" s="67" t="str">
        <f t="shared" ref="AP49:AP83" si="32">IF(AL49=AP$22,AF49,"")</f>
        <v/>
      </c>
      <c r="AQ49" s="67" t="str">
        <f t="shared" ref="AQ49:AQ83" si="33">IF(AL49=AQ$22,AF49,"")</f>
        <v/>
      </c>
      <c r="AR49" s="67" t="str">
        <f t="shared" ref="AR49:AR83" si="34">IF(AL49=AR$22,AF49,"")</f>
        <v/>
      </c>
      <c r="AS49" s="67" t="str">
        <f t="shared" ref="AS49:AS83" si="35">IF(AL49=AS$22,AF49,"")</f>
        <v/>
      </c>
      <c r="AT49" s="66"/>
      <c r="AU49" s="66"/>
    </row>
    <row r="50" spans="1:47" ht="19.899999999999999" customHeight="1" x14ac:dyDescent="0.2">
      <c r="A50" s="54">
        <v>23</v>
      </c>
      <c r="B50" s="55"/>
      <c r="C50" s="114"/>
      <c r="D50" s="114"/>
      <c r="E50" s="57"/>
      <c r="F50" s="57"/>
      <c r="G50" s="56"/>
      <c r="H50" s="56"/>
      <c r="I50" s="56"/>
      <c r="J50" s="56"/>
      <c r="K50" s="113"/>
      <c r="L50" s="56"/>
      <c r="M50" s="58" t="str">
        <f t="shared" si="20"/>
        <v/>
      </c>
      <c r="N50" s="59"/>
      <c r="O50" s="58" t="str">
        <f t="shared" si="21"/>
        <v/>
      </c>
      <c r="P50" s="60" t="str">
        <f t="shared" si="22"/>
        <v/>
      </c>
      <c r="Q50" s="61"/>
      <c r="R50" s="62" t="str">
        <f t="shared" si="23"/>
        <v/>
      </c>
      <c r="S50" s="58" t="str">
        <f t="shared" si="24"/>
        <v/>
      </c>
      <c r="T50" s="60" t="str">
        <f t="shared" si="25"/>
        <v/>
      </c>
      <c r="U50" s="61"/>
      <c r="V50" s="54">
        <v>23</v>
      </c>
      <c r="W50" s="63"/>
      <c r="X50" s="54">
        <v>23</v>
      </c>
      <c r="Y50" s="63"/>
      <c r="Z50" s="63"/>
      <c r="AA50" s="63"/>
      <c r="AB50" s="63"/>
      <c r="AC50" s="63"/>
      <c r="AD50" s="73"/>
      <c r="AE50" s="65" t="str">
        <f t="shared" si="26"/>
        <v/>
      </c>
      <c r="AF50" s="65" t="str">
        <f t="shared" si="27"/>
        <v/>
      </c>
      <c r="AG50" s="12"/>
      <c r="AH50" s="12"/>
      <c r="AI50" s="66"/>
      <c r="AJ50" s="66"/>
      <c r="AK50" s="66"/>
      <c r="AL50" s="60" t="str">
        <f t="shared" si="28"/>
        <v/>
      </c>
      <c r="AM50" s="67" t="str">
        <f t="shared" si="29"/>
        <v/>
      </c>
      <c r="AN50" s="67" t="str">
        <f t="shared" si="30"/>
        <v/>
      </c>
      <c r="AO50" s="67" t="str">
        <f t="shared" si="31"/>
        <v/>
      </c>
      <c r="AP50" s="67" t="str">
        <f t="shared" si="32"/>
        <v/>
      </c>
      <c r="AQ50" s="67" t="str">
        <f t="shared" si="33"/>
        <v/>
      </c>
      <c r="AR50" s="67" t="str">
        <f t="shared" si="34"/>
        <v/>
      </c>
      <c r="AS50" s="67" t="str">
        <f t="shared" si="35"/>
        <v/>
      </c>
      <c r="AT50" s="66"/>
      <c r="AU50" s="66"/>
    </row>
    <row r="51" spans="1:47" ht="19.899999999999999" customHeight="1" x14ac:dyDescent="0.2">
      <c r="A51" s="68">
        <v>24</v>
      </c>
      <c r="B51" s="55"/>
      <c r="C51" s="114"/>
      <c r="D51" s="114"/>
      <c r="E51" s="57"/>
      <c r="F51" s="57"/>
      <c r="G51" s="56"/>
      <c r="H51" s="56"/>
      <c r="I51" s="56"/>
      <c r="J51" s="56"/>
      <c r="K51" s="113"/>
      <c r="L51" s="56"/>
      <c r="M51" s="58" t="str">
        <f t="shared" si="20"/>
        <v/>
      </c>
      <c r="N51" s="59"/>
      <c r="O51" s="58" t="str">
        <f t="shared" si="21"/>
        <v/>
      </c>
      <c r="P51" s="60" t="str">
        <f t="shared" si="22"/>
        <v/>
      </c>
      <c r="Q51" s="61"/>
      <c r="R51" s="62" t="str">
        <f t="shared" si="23"/>
        <v/>
      </c>
      <c r="S51" s="58" t="str">
        <f t="shared" si="24"/>
        <v/>
      </c>
      <c r="T51" s="60" t="str">
        <f t="shared" si="25"/>
        <v/>
      </c>
      <c r="U51" s="61"/>
      <c r="V51" s="68">
        <v>24</v>
      </c>
      <c r="W51" s="63"/>
      <c r="X51" s="68">
        <v>24</v>
      </c>
      <c r="Y51" s="63"/>
      <c r="Z51" s="63"/>
      <c r="AA51" s="63"/>
      <c r="AB51" s="63"/>
      <c r="AC51" s="63"/>
      <c r="AD51" s="73"/>
      <c r="AE51" s="65" t="str">
        <f t="shared" si="26"/>
        <v/>
      </c>
      <c r="AF51" s="65" t="str">
        <f t="shared" si="27"/>
        <v/>
      </c>
      <c r="AG51" s="12"/>
      <c r="AH51" s="12"/>
      <c r="AI51" s="66"/>
      <c r="AJ51" s="66"/>
      <c r="AK51" s="66"/>
      <c r="AL51" s="60" t="str">
        <f t="shared" si="28"/>
        <v/>
      </c>
      <c r="AM51" s="67" t="str">
        <f t="shared" si="29"/>
        <v/>
      </c>
      <c r="AN51" s="67" t="str">
        <f t="shared" si="30"/>
        <v/>
      </c>
      <c r="AO51" s="67" t="str">
        <f t="shared" si="31"/>
        <v/>
      </c>
      <c r="AP51" s="67" t="str">
        <f t="shared" si="32"/>
        <v/>
      </c>
      <c r="AQ51" s="67" t="str">
        <f t="shared" si="33"/>
        <v/>
      </c>
      <c r="AR51" s="67" t="str">
        <f t="shared" si="34"/>
        <v/>
      </c>
      <c r="AS51" s="67" t="str">
        <f t="shared" si="35"/>
        <v/>
      </c>
      <c r="AT51" s="66"/>
      <c r="AU51" s="66"/>
    </row>
    <row r="52" spans="1:47" ht="19.899999999999999" customHeight="1" x14ac:dyDescent="0.2">
      <c r="A52" s="54">
        <v>25</v>
      </c>
      <c r="B52" s="55"/>
      <c r="C52" s="114"/>
      <c r="D52" s="114"/>
      <c r="E52" s="57"/>
      <c r="F52" s="57"/>
      <c r="G52" s="56"/>
      <c r="H52" s="56"/>
      <c r="I52" s="56"/>
      <c r="J52" s="56"/>
      <c r="K52" s="113"/>
      <c r="L52" s="56"/>
      <c r="M52" s="58" t="str">
        <f t="shared" si="20"/>
        <v/>
      </c>
      <c r="N52" s="59"/>
      <c r="O52" s="58" t="str">
        <f t="shared" si="21"/>
        <v/>
      </c>
      <c r="P52" s="60" t="str">
        <f t="shared" si="22"/>
        <v/>
      </c>
      <c r="Q52" s="61"/>
      <c r="R52" s="62" t="str">
        <f t="shared" si="23"/>
        <v/>
      </c>
      <c r="S52" s="58" t="str">
        <f t="shared" si="24"/>
        <v/>
      </c>
      <c r="T52" s="60" t="str">
        <f t="shared" si="25"/>
        <v/>
      </c>
      <c r="U52" s="61"/>
      <c r="V52" s="54">
        <v>25</v>
      </c>
      <c r="W52" s="63"/>
      <c r="X52" s="54">
        <v>25</v>
      </c>
      <c r="Y52" s="63"/>
      <c r="Z52" s="63"/>
      <c r="AA52" s="63"/>
      <c r="AB52" s="63"/>
      <c r="AC52" s="63"/>
      <c r="AD52" s="73"/>
      <c r="AE52" s="65" t="str">
        <f t="shared" si="26"/>
        <v/>
      </c>
      <c r="AF52" s="65" t="str">
        <f t="shared" si="27"/>
        <v/>
      </c>
      <c r="AG52" s="12"/>
      <c r="AH52" s="12"/>
      <c r="AI52" s="66"/>
      <c r="AJ52" s="66"/>
      <c r="AK52" s="66"/>
      <c r="AL52" s="60" t="str">
        <f t="shared" si="28"/>
        <v/>
      </c>
      <c r="AM52" s="67" t="str">
        <f t="shared" si="29"/>
        <v/>
      </c>
      <c r="AN52" s="67" t="str">
        <f t="shared" si="30"/>
        <v/>
      </c>
      <c r="AO52" s="67" t="str">
        <f t="shared" si="31"/>
        <v/>
      </c>
      <c r="AP52" s="67" t="str">
        <f t="shared" si="32"/>
        <v/>
      </c>
      <c r="AQ52" s="67" t="str">
        <f t="shared" si="33"/>
        <v/>
      </c>
      <c r="AR52" s="67" t="str">
        <f t="shared" si="34"/>
        <v/>
      </c>
      <c r="AS52" s="67" t="str">
        <f t="shared" si="35"/>
        <v/>
      </c>
      <c r="AT52" s="66"/>
      <c r="AU52" s="66"/>
    </row>
    <row r="53" spans="1:47" ht="19.899999999999999" customHeight="1" x14ac:dyDescent="0.2">
      <c r="A53" s="68">
        <v>26</v>
      </c>
      <c r="B53" s="55"/>
      <c r="C53" s="114"/>
      <c r="D53" s="114"/>
      <c r="E53" s="57"/>
      <c r="F53" s="57"/>
      <c r="G53" s="56"/>
      <c r="H53" s="56"/>
      <c r="I53" s="56"/>
      <c r="J53" s="56"/>
      <c r="K53" s="113"/>
      <c r="L53" s="56"/>
      <c r="M53" s="58" t="str">
        <f t="shared" si="20"/>
        <v/>
      </c>
      <c r="N53" s="59"/>
      <c r="O53" s="58" t="str">
        <f t="shared" si="21"/>
        <v/>
      </c>
      <c r="P53" s="60" t="str">
        <f t="shared" si="22"/>
        <v/>
      </c>
      <c r="Q53" s="61"/>
      <c r="R53" s="62" t="str">
        <f t="shared" si="23"/>
        <v/>
      </c>
      <c r="S53" s="58" t="str">
        <f t="shared" si="24"/>
        <v/>
      </c>
      <c r="T53" s="60" t="str">
        <f t="shared" si="25"/>
        <v/>
      </c>
      <c r="U53" s="61"/>
      <c r="V53" s="68">
        <v>26</v>
      </c>
      <c r="W53" s="63"/>
      <c r="X53" s="68">
        <v>26</v>
      </c>
      <c r="Y53" s="63"/>
      <c r="Z53" s="63"/>
      <c r="AA53" s="63"/>
      <c r="AB53" s="63"/>
      <c r="AC53" s="63"/>
      <c r="AD53" s="73"/>
      <c r="AE53" s="65" t="str">
        <f t="shared" si="26"/>
        <v/>
      </c>
      <c r="AF53" s="65" t="str">
        <f t="shared" si="27"/>
        <v/>
      </c>
      <c r="AG53" s="12"/>
      <c r="AH53" s="12"/>
      <c r="AI53" s="66"/>
      <c r="AJ53" s="66"/>
      <c r="AK53" s="66"/>
      <c r="AL53" s="60" t="str">
        <f t="shared" si="28"/>
        <v/>
      </c>
      <c r="AM53" s="67" t="str">
        <f t="shared" si="29"/>
        <v/>
      </c>
      <c r="AN53" s="67" t="str">
        <f t="shared" si="30"/>
        <v/>
      </c>
      <c r="AO53" s="67" t="str">
        <f t="shared" si="31"/>
        <v/>
      </c>
      <c r="AP53" s="67" t="str">
        <f t="shared" si="32"/>
        <v/>
      </c>
      <c r="AQ53" s="67" t="str">
        <f t="shared" si="33"/>
        <v/>
      </c>
      <c r="AR53" s="67" t="str">
        <f t="shared" si="34"/>
        <v/>
      </c>
      <c r="AS53" s="67" t="str">
        <f t="shared" si="35"/>
        <v/>
      </c>
      <c r="AT53" s="66"/>
      <c r="AU53" s="66"/>
    </row>
    <row r="54" spans="1:47" ht="19.899999999999999" customHeight="1" x14ac:dyDescent="0.2">
      <c r="A54" s="54">
        <v>27</v>
      </c>
      <c r="B54" s="55"/>
      <c r="C54" s="114"/>
      <c r="D54" s="114"/>
      <c r="E54" s="57"/>
      <c r="F54" s="57"/>
      <c r="G54" s="56"/>
      <c r="H54" s="56"/>
      <c r="I54" s="56"/>
      <c r="J54" s="56"/>
      <c r="K54" s="113"/>
      <c r="L54" s="56"/>
      <c r="M54" s="58" t="str">
        <f t="shared" si="20"/>
        <v/>
      </c>
      <c r="N54" s="59"/>
      <c r="O54" s="58" t="str">
        <f t="shared" si="21"/>
        <v/>
      </c>
      <c r="P54" s="60" t="str">
        <f t="shared" si="22"/>
        <v/>
      </c>
      <c r="Q54" s="61"/>
      <c r="R54" s="62" t="str">
        <f t="shared" si="23"/>
        <v/>
      </c>
      <c r="S54" s="58" t="str">
        <f t="shared" si="24"/>
        <v/>
      </c>
      <c r="T54" s="60" t="str">
        <f t="shared" si="25"/>
        <v/>
      </c>
      <c r="U54" s="61"/>
      <c r="V54" s="54">
        <v>27</v>
      </c>
      <c r="W54" s="63"/>
      <c r="X54" s="54">
        <v>27</v>
      </c>
      <c r="Y54" s="63"/>
      <c r="Z54" s="63"/>
      <c r="AA54" s="63"/>
      <c r="AB54" s="63"/>
      <c r="AC54" s="63"/>
      <c r="AD54" s="73"/>
      <c r="AE54" s="65" t="str">
        <f t="shared" si="26"/>
        <v/>
      </c>
      <c r="AF54" s="65" t="str">
        <f t="shared" si="27"/>
        <v/>
      </c>
      <c r="AG54" s="12"/>
      <c r="AH54" s="12"/>
      <c r="AI54" s="66"/>
      <c r="AJ54" s="66"/>
      <c r="AK54" s="66"/>
      <c r="AL54" s="60" t="str">
        <f t="shared" si="28"/>
        <v/>
      </c>
      <c r="AM54" s="67" t="str">
        <f t="shared" si="29"/>
        <v/>
      </c>
      <c r="AN54" s="67" t="str">
        <f t="shared" si="30"/>
        <v/>
      </c>
      <c r="AO54" s="67" t="str">
        <f t="shared" si="31"/>
        <v/>
      </c>
      <c r="AP54" s="67" t="str">
        <f t="shared" si="32"/>
        <v/>
      </c>
      <c r="AQ54" s="67" t="str">
        <f t="shared" si="33"/>
        <v/>
      </c>
      <c r="AR54" s="67" t="str">
        <f t="shared" si="34"/>
        <v/>
      </c>
      <c r="AS54" s="67" t="str">
        <f t="shared" si="35"/>
        <v/>
      </c>
      <c r="AT54" s="66"/>
      <c r="AU54" s="66"/>
    </row>
    <row r="55" spans="1:47" ht="19.899999999999999" customHeight="1" x14ac:dyDescent="0.2">
      <c r="A55" s="68">
        <v>28</v>
      </c>
      <c r="B55" s="55"/>
      <c r="C55" s="114"/>
      <c r="D55" s="114"/>
      <c r="E55" s="57"/>
      <c r="F55" s="57"/>
      <c r="G55" s="56"/>
      <c r="H55" s="56"/>
      <c r="I55" s="56"/>
      <c r="J55" s="56"/>
      <c r="K55" s="113"/>
      <c r="L55" s="56"/>
      <c r="M55" s="58" t="str">
        <f t="shared" si="20"/>
        <v/>
      </c>
      <c r="N55" s="59"/>
      <c r="O55" s="58" t="str">
        <f t="shared" si="21"/>
        <v/>
      </c>
      <c r="P55" s="60" t="str">
        <f t="shared" si="22"/>
        <v/>
      </c>
      <c r="Q55" s="61"/>
      <c r="R55" s="62" t="str">
        <f t="shared" si="23"/>
        <v/>
      </c>
      <c r="S55" s="58" t="str">
        <f t="shared" si="24"/>
        <v/>
      </c>
      <c r="T55" s="60" t="str">
        <f t="shared" si="25"/>
        <v/>
      </c>
      <c r="U55" s="61"/>
      <c r="V55" s="68">
        <v>28</v>
      </c>
      <c r="W55" s="63"/>
      <c r="X55" s="68">
        <v>28</v>
      </c>
      <c r="Y55" s="63"/>
      <c r="Z55" s="63"/>
      <c r="AA55" s="63"/>
      <c r="AB55" s="63"/>
      <c r="AC55" s="63"/>
      <c r="AD55" s="73"/>
      <c r="AE55" s="65" t="str">
        <f t="shared" si="26"/>
        <v/>
      </c>
      <c r="AF55" s="65" t="str">
        <f t="shared" si="27"/>
        <v/>
      </c>
      <c r="AG55" s="12"/>
      <c r="AH55" s="12"/>
      <c r="AI55" s="66"/>
      <c r="AJ55" s="66"/>
      <c r="AK55" s="66"/>
      <c r="AL55" s="60" t="str">
        <f t="shared" si="28"/>
        <v/>
      </c>
      <c r="AM55" s="67" t="str">
        <f t="shared" si="29"/>
        <v/>
      </c>
      <c r="AN55" s="67" t="str">
        <f t="shared" si="30"/>
        <v/>
      </c>
      <c r="AO55" s="67" t="str">
        <f t="shared" si="31"/>
        <v/>
      </c>
      <c r="AP55" s="67" t="str">
        <f t="shared" si="32"/>
        <v/>
      </c>
      <c r="AQ55" s="67" t="str">
        <f t="shared" si="33"/>
        <v/>
      </c>
      <c r="AR55" s="67" t="str">
        <f t="shared" si="34"/>
        <v/>
      </c>
      <c r="AS55" s="67" t="str">
        <f t="shared" si="35"/>
        <v/>
      </c>
      <c r="AT55" s="66"/>
      <c r="AU55" s="66"/>
    </row>
    <row r="56" spans="1:47" ht="19.899999999999999" customHeight="1" x14ac:dyDescent="0.2">
      <c r="A56" s="54">
        <v>29</v>
      </c>
      <c r="B56" s="55"/>
      <c r="C56" s="114"/>
      <c r="D56" s="114"/>
      <c r="E56" s="57"/>
      <c r="F56" s="57"/>
      <c r="G56" s="56"/>
      <c r="H56" s="56"/>
      <c r="I56" s="56"/>
      <c r="J56" s="56"/>
      <c r="K56" s="113"/>
      <c r="L56" s="56"/>
      <c r="M56" s="58" t="str">
        <f t="shared" si="20"/>
        <v/>
      </c>
      <c r="N56" s="59"/>
      <c r="O56" s="58" t="str">
        <f t="shared" si="21"/>
        <v/>
      </c>
      <c r="P56" s="60" t="str">
        <f t="shared" si="22"/>
        <v/>
      </c>
      <c r="Q56" s="61"/>
      <c r="R56" s="62" t="str">
        <f t="shared" si="23"/>
        <v/>
      </c>
      <c r="S56" s="58" t="str">
        <f t="shared" si="24"/>
        <v/>
      </c>
      <c r="T56" s="60" t="str">
        <f t="shared" si="25"/>
        <v/>
      </c>
      <c r="U56" s="61"/>
      <c r="V56" s="54">
        <v>29</v>
      </c>
      <c r="W56" s="63"/>
      <c r="X56" s="54">
        <v>29</v>
      </c>
      <c r="Y56" s="63"/>
      <c r="Z56" s="63"/>
      <c r="AA56" s="63"/>
      <c r="AB56" s="63"/>
      <c r="AC56" s="63"/>
      <c r="AD56" s="73"/>
      <c r="AE56" s="65" t="str">
        <f t="shared" si="26"/>
        <v/>
      </c>
      <c r="AF56" s="65" t="str">
        <f t="shared" si="27"/>
        <v/>
      </c>
      <c r="AG56" s="12"/>
      <c r="AH56" s="12"/>
      <c r="AI56" s="66"/>
      <c r="AJ56" s="66"/>
      <c r="AK56" s="66"/>
      <c r="AL56" s="60" t="str">
        <f t="shared" si="28"/>
        <v/>
      </c>
      <c r="AM56" s="67" t="str">
        <f t="shared" si="29"/>
        <v/>
      </c>
      <c r="AN56" s="67" t="str">
        <f t="shared" si="30"/>
        <v/>
      </c>
      <c r="AO56" s="67" t="str">
        <f t="shared" si="31"/>
        <v/>
      </c>
      <c r="AP56" s="67" t="str">
        <f t="shared" si="32"/>
        <v/>
      </c>
      <c r="AQ56" s="67" t="str">
        <f t="shared" si="33"/>
        <v/>
      </c>
      <c r="AR56" s="67" t="str">
        <f t="shared" si="34"/>
        <v/>
      </c>
      <c r="AS56" s="67" t="str">
        <f t="shared" si="35"/>
        <v/>
      </c>
      <c r="AT56" s="66"/>
      <c r="AU56" s="66"/>
    </row>
    <row r="57" spans="1:47" ht="19.899999999999999" customHeight="1" x14ac:dyDescent="0.2">
      <c r="A57" s="68">
        <v>30</v>
      </c>
      <c r="B57" s="55"/>
      <c r="C57" s="114"/>
      <c r="D57" s="114"/>
      <c r="E57" s="57"/>
      <c r="F57" s="57"/>
      <c r="G57" s="56"/>
      <c r="H57" s="56"/>
      <c r="I57" s="56"/>
      <c r="J57" s="56"/>
      <c r="K57" s="113"/>
      <c r="L57" s="56"/>
      <c r="M57" s="58" t="str">
        <f t="shared" si="20"/>
        <v/>
      </c>
      <c r="N57" s="59"/>
      <c r="O57" s="58" t="str">
        <f t="shared" si="21"/>
        <v/>
      </c>
      <c r="P57" s="60" t="str">
        <f t="shared" si="22"/>
        <v/>
      </c>
      <c r="Q57" s="61"/>
      <c r="R57" s="62" t="str">
        <f t="shared" si="23"/>
        <v/>
      </c>
      <c r="S57" s="58" t="str">
        <f t="shared" si="24"/>
        <v/>
      </c>
      <c r="T57" s="60" t="str">
        <f t="shared" si="25"/>
        <v/>
      </c>
      <c r="U57" s="61"/>
      <c r="V57" s="68">
        <v>30</v>
      </c>
      <c r="W57" s="63"/>
      <c r="X57" s="68">
        <v>30</v>
      </c>
      <c r="Y57" s="63"/>
      <c r="Z57" s="63"/>
      <c r="AA57" s="63"/>
      <c r="AB57" s="63"/>
      <c r="AC57" s="63"/>
      <c r="AD57" s="73"/>
      <c r="AE57" s="65" t="str">
        <f t="shared" si="26"/>
        <v/>
      </c>
      <c r="AF57" s="65" t="str">
        <f t="shared" si="27"/>
        <v/>
      </c>
      <c r="AG57" s="12"/>
      <c r="AH57" s="12"/>
      <c r="AI57" s="66"/>
      <c r="AJ57" s="66"/>
      <c r="AK57" s="66"/>
      <c r="AL57" s="60" t="str">
        <f t="shared" si="28"/>
        <v/>
      </c>
      <c r="AM57" s="67" t="str">
        <f t="shared" si="29"/>
        <v/>
      </c>
      <c r="AN57" s="67" t="str">
        <f t="shared" si="30"/>
        <v/>
      </c>
      <c r="AO57" s="67" t="str">
        <f t="shared" si="31"/>
        <v/>
      </c>
      <c r="AP57" s="67" t="str">
        <f t="shared" si="32"/>
        <v/>
      </c>
      <c r="AQ57" s="67" t="str">
        <f t="shared" si="33"/>
        <v/>
      </c>
      <c r="AR57" s="67" t="str">
        <f t="shared" si="34"/>
        <v/>
      </c>
      <c r="AS57" s="67" t="str">
        <f t="shared" si="35"/>
        <v/>
      </c>
      <c r="AT57" s="66"/>
      <c r="AU57" s="66"/>
    </row>
    <row r="58" spans="1:47" ht="19.899999999999999" customHeight="1" x14ac:dyDescent="0.2">
      <c r="A58" s="54">
        <v>31</v>
      </c>
      <c r="B58" s="55"/>
      <c r="C58" s="114"/>
      <c r="D58" s="114"/>
      <c r="E58" s="57"/>
      <c r="F58" s="57"/>
      <c r="G58" s="56"/>
      <c r="H58" s="56"/>
      <c r="I58" s="56"/>
      <c r="J58" s="56"/>
      <c r="K58" s="113"/>
      <c r="L58" s="56"/>
      <c r="M58" s="58" t="str">
        <f t="shared" si="20"/>
        <v/>
      </c>
      <c r="N58" s="59"/>
      <c r="O58" s="58" t="str">
        <f t="shared" si="21"/>
        <v/>
      </c>
      <c r="P58" s="60" t="str">
        <f t="shared" si="22"/>
        <v/>
      </c>
      <c r="Q58" s="61"/>
      <c r="R58" s="62" t="str">
        <f t="shared" si="23"/>
        <v/>
      </c>
      <c r="S58" s="58" t="str">
        <f t="shared" si="24"/>
        <v/>
      </c>
      <c r="T58" s="60" t="str">
        <f t="shared" si="25"/>
        <v/>
      </c>
      <c r="U58" s="61"/>
      <c r="V58" s="54">
        <v>31</v>
      </c>
      <c r="W58" s="63"/>
      <c r="X58" s="54">
        <v>31</v>
      </c>
      <c r="Y58" s="63"/>
      <c r="Z58" s="63"/>
      <c r="AA58" s="63"/>
      <c r="AB58" s="63"/>
      <c r="AC58" s="63"/>
      <c r="AD58" s="73"/>
      <c r="AE58" s="65" t="str">
        <f t="shared" si="26"/>
        <v/>
      </c>
      <c r="AF58" s="65" t="str">
        <f t="shared" si="27"/>
        <v/>
      </c>
      <c r="AG58" s="12"/>
      <c r="AH58" s="12"/>
      <c r="AI58" s="66"/>
      <c r="AJ58" s="66"/>
      <c r="AK58" s="66"/>
      <c r="AL58" s="60" t="str">
        <f t="shared" si="28"/>
        <v/>
      </c>
      <c r="AM58" s="67" t="str">
        <f t="shared" si="29"/>
        <v/>
      </c>
      <c r="AN58" s="67" t="str">
        <f t="shared" si="30"/>
        <v/>
      </c>
      <c r="AO58" s="67" t="str">
        <f t="shared" si="31"/>
        <v/>
      </c>
      <c r="AP58" s="67" t="str">
        <f t="shared" si="32"/>
        <v/>
      </c>
      <c r="AQ58" s="67" t="str">
        <f t="shared" si="33"/>
        <v/>
      </c>
      <c r="AR58" s="67" t="str">
        <f t="shared" si="34"/>
        <v/>
      </c>
      <c r="AS58" s="67" t="str">
        <f t="shared" si="35"/>
        <v/>
      </c>
      <c r="AT58" s="66"/>
      <c r="AU58" s="66"/>
    </row>
    <row r="59" spans="1:47" ht="19.899999999999999" customHeight="1" x14ac:dyDescent="0.2">
      <c r="A59" s="68">
        <v>32</v>
      </c>
      <c r="B59" s="55"/>
      <c r="C59" s="114"/>
      <c r="D59" s="114"/>
      <c r="E59" s="57"/>
      <c r="F59" s="57"/>
      <c r="G59" s="56"/>
      <c r="H59" s="56"/>
      <c r="I59" s="56"/>
      <c r="J59" s="56"/>
      <c r="K59" s="113"/>
      <c r="L59" s="56"/>
      <c r="M59" s="58" t="str">
        <f t="shared" si="20"/>
        <v/>
      </c>
      <c r="N59" s="59"/>
      <c r="O59" s="58" t="str">
        <f t="shared" si="21"/>
        <v/>
      </c>
      <c r="P59" s="60" t="str">
        <f t="shared" si="22"/>
        <v/>
      </c>
      <c r="Q59" s="61"/>
      <c r="R59" s="62" t="str">
        <f t="shared" si="23"/>
        <v/>
      </c>
      <c r="S59" s="58" t="str">
        <f t="shared" si="24"/>
        <v/>
      </c>
      <c r="T59" s="60" t="str">
        <f t="shared" si="25"/>
        <v/>
      </c>
      <c r="U59" s="61"/>
      <c r="V59" s="68">
        <v>32</v>
      </c>
      <c r="W59" s="63"/>
      <c r="X59" s="68">
        <v>32</v>
      </c>
      <c r="Y59" s="63"/>
      <c r="Z59" s="63"/>
      <c r="AA59" s="63"/>
      <c r="AB59" s="63"/>
      <c r="AC59" s="63"/>
      <c r="AD59" s="73"/>
      <c r="AE59" s="65" t="str">
        <f t="shared" si="26"/>
        <v/>
      </c>
      <c r="AF59" s="65" t="str">
        <f t="shared" si="27"/>
        <v/>
      </c>
      <c r="AG59" s="12"/>
      <c r="AH59" s="12"/>
      <c r="AI59" s="66"/>
      <c r="AJ59" s="66"/>
      <c r="AK59" s="66"/>
      <c r="AL59" s="60" t="str">
        <f t="shared" si="28"/>
        <v/>
      </c>
      <c r="AM59" s="67" t="str">
        <f t="shared" si="29"/>
        <v/>
      </c>
      <c r="AN59" s="67" t="str">
        <f t="shared" si="30"/>
        <v/>
      </c>
      <c r="AO59" s="67" t="str">
        <f t="shared" si="31"/>
        <v/>
      </c>
      <c r="AP59" s="67" t="str">
        <f t="shared" si="32"/>
        <v/>
      </c>
      <c r="AQ59" s="67" t="str">
        <f t="shared" si="33"/>
        <v/>
      </c>
      <c r="AR59" s="67" t="str">
        <f t="shared" si="34"/>
        <v/>
      </c>
      <c r="AS59" s="67" t="str">
        <f t="shared" si="35"/>
        <v/>
      </c>
      <c r="AT59" s="66"/>
      <c r="AU59" s="66"/>
    </row>
    <row r="60" spans="1:47" ht="19.899999999999999" customHeight="1" x14ac:dyDescent="0.2">
      <c r="A60" s="54">
        <v>33</v>
      </c>
      <c r="B60" s="55"/>
      <c r="C60" s="114"/>
      <c r="D60" s="114"/>
      <c r="E60" s="57"/>
      <c r="F60" s="57"/>
      <c r="G60" s="56"/>
      <c r="H60" s="56"/>
      <c r="I60" s="56"/>
      <c r="J60" s="56"/>
      <c r="K60" s="113"/>
      <c r="L60" s="56"/>
      <c r="M60" s="58" t="str">
        <f t="shared" si="20"/>
        <v/>
      </c>
      <c r="N60" s="59"/>
      <c r="O60" s="58" t="str">
        <f t="shared" si="21"/>
        <v/>
      </c>
      <c r="P60" s="60" t="str">
        <f t="shared" si="22"/>
        <v/>
      </c>
      <c r="Q60" s="61"/>
      <c r="R60" s="62" t="str">
        <f t="shared" si="23"/>
        <v/>
      </c>
      <c r="S60" s="58" t="str">
        <f t="shared" si="24"/>
        <v/>
      </c>
      <c r="T60" s="60" t="str">
        <f t="shared" si="25"/>
        <v/>
      </c>
      <c r="U60" s="61"/>
      <c r="V60" s="54">
        <v>33</v>
      </c>
      <c r="W60" s="63"/>
      <c r="X60" s="54">
        <v>33</v>
      </c>
      <c r="Y60" s="63"/>
      <c r="Z60" s="63"/>
      <c r="AA60" s="63"/>
      <c r="AB60" s="63"/>
      <c r="AC60" s="63"/>
      <c r="AD60" s="73"/>
      <c r="AE60" s="65" t="str">
        <f t="shared" si="26"/>
        <v/>
      </c>
      <c r="AF60" s="65" t="str">
        <f t="shared" si="27"/>
        <v/>
      </c>
      <c r="AG60" s="12"/>
      <c r="AH60" s="12"/>
      <c r="AI60" s="66"/>
      <c r="AJ60" s="66"/>
      <c r="AK60" s="66"/>
      <c r="AL60" s="60" t="str">
        <f t="shared" si="28"/>
        <v/>
      </c>
      <c r="AM60" s="67" t="str">
        <f t="shared" si="29"/>
        <v/>
      </c>
      <c r="AN60" s="67" t="str">
        <f t="shared" si="30"/>
        <v/>
      </c>
      <c r="AO60" s="67" t="str">
        <f t="shared" si="31"/>
        <v/>
      </c>
      <c r="AP60" s="67" t="str">
        <f t="shared" si="32"/>
        <v/>
      </c>
      <c r="AQ60" s="67" t="str">
        <f t="shared" si="33"/>
        <v/>
      </c>
      <c r="AR60" s="67" t="str">
        <f t="shared" si="34"/>
        <v/>
      </c>
      <c r="AS60" s="67" t="str">
        <f t="shared" si="35"/>
        <v/>
      </c>
      <c r="AT60" s="66"/>
      <c r="AU60" s="66"/>
    </row>
    <row r="61" spans="1:47" ht="19.899999999999999" customHeight="1" x14ac:dyDescent="0.2">
      <c r="A61" s="68">
        <v>34</v>
      </c>
      <c r="B61" s="55"/>
      <c r="C61" s="114"/>
      <c r="D61" s="114"/>
      <c r="E61" s="57"/>
      <c r="F61" s="57"/>
      <c r="G61" s="56"/>
      <c r="H61" s="56"/>
      <c r="I61" s="56"/>
      <c r="J61" s="56"/>
      <c r="K61" s="113"/>
      <c r="L61" s="56"/>
      <c r="M61" s="58" t="str">
        <f t="shared" si="20"/>
        <v/>
      </c>
      <c r="N61" s="59"/>
      <c r="O61" s="58" t="str">
        <f t="shared" si="21"/>
        <v/>
      </c>
      <c r="P61" s="60" t="str">
        <f t="shared" si="22"/>
        <v/>
      </c>
      <c r="Q61" s="61"/>
      <c r="R61" s="62" t="str">
        <f t="shared" si="23"/>
        <v/>
      </c>
      <c r="S61" s="58" t="str">
        <f t="shared" si="24"/>
        <v/>
      </c>
      <c r="T61" s="60" t="str">
        <f t="shared" si="25"/>
        <v/>
      </c>
      <c r="U61" s="61"/>
      <c r="V61" s="68">
        <v>34</v>
      </c>
      <c r="W61" s="63"/>
      <c r="X61" s="68">
        <v>34</v>
      </c>
      <c r="Y61" s="63"/>
      <c r="Z61" s="63"/>
      <c r="AA61" s="63"/>
      <c r="AB61" s="63"/>
      <c r="AC61" s="63"/>
      <c r="AD61" s="73"/>
      <c r="AE61" s="65" t="str">
        <f t="shared" si="26"/>
        <v/>
      </c>
      <c r="AF61" s="65" t="str">
        <f t="shared" si="27"/>
        <v/>
      </c>
      <c r="AG61" s="12"/>
      <c r="AH61" s="12"/>
      <c r="AI61" s="66"/>
      <c r="AJ61" s="66"/>
      <c r="AK61" s="66"/>
      <c r="AL61" s="60" t="str">
        <f t="shared" si="28"/>
        <v/>
      </c>
      <c r="AM61" s="67" t="str">
        <f t="shared" si="29"/>
        <v/>
      </c>
      <c r="AN61" s="67" t="str">
        <f t="shared" si="30"/>
        <v/>
      </c>
      <c r="AO61" s="67" t="str">
        <f t="shared" si="31"/>
        <v/>
      </c>
      <c r="AP61" s="67" t="str">
        <f t="shared" si="32"/>
        <v/>
      </c>
      <c r="AQ61" s="67" t="str">
        <f t="shared" si="33"/>
        <v/>
      </c>
      <c r="AR61" s="67" t="str">
        <f t="shared" si="34"/>
        <v/>
      </c>
      <c r="AS61" s="67" t="str">
        <f t="shared" si="35"/>
        <v/>
      </c>
      <c r="AT61" s="66"/>
      <c r="AU61" s="66"/>
    </row>
    <row r="62" spans="1:47" ht="19.899999999999999" customHeight="1" x14ac:dyDescent="0.2">
      <c r="A62" s="54">
        <v>35</v>
      </c>
      <c r="B62" s="55"/>
      <c r="C62" s="114"/>
      <c r="D62" s="114"/>
      <c r="E62" s="57"/>
      <c r="F62" s="57"/>
      <c r="G62" s="56"/>
      <c r="H62" s="56"/>
      <c r="I62" s="56"/>
      <c r="J62" s="56"/>
      <c r="K62" s="113"/>
      <c r="L62" s="56"/>
      <c r="M62" s="58" t="str">
        <f t="shared" si="20"/>
        <v/>
      </c>
      <c r="N62" s="59"/>
      <c r="O62" s="58" t="str">
        <f t="shared" si="21"/>
        <v/>
      </c>
      <c r="P62" s="60" t="str">
        <f t="shared" si="22"/>
        <v/>
      </c>
      <c r="Q62" s="61"/>
      <c r="R62" s="62" t="str">
        <f t="shared" si="23"/>
        <v/>
      </c>
      <c r="S62" s="58" t="str">
        <f t="shared" si="24"/>
        <v/>
      </c>
      <c r="T62" s="60" t="str">
        <f t="shared" si="25"/>
        <v/>
      </c>
      <c r="U62" s="61"/>
      <c r="V62" s="54">
        <v>35</v>
      </c>
      <c r="W62" s="63"/>
      <c r="X62" s="54">
        <v>35</v>
      </c>
      <c r="Y62" s="63"/>
      <c r="Z62" s="63"/>
      <c r="AA62" s="63"/>
      <c r="AB62" s="63"/>
      <c r="AC62" s="63"/>
      <c r="AD62" s="73"/>
      <c r="AE62" s="65" t="str">
        <f t="shared" si="26"/>
        <v/>
      </c>
      <c r="AF62" s="65" t="str">
        <f t="shared" si="27"/>
        <v/>
      </c>
      <c r="AG62" s="12"/>
      <c r="AH62" s="12"/>
      <c r="AI62" s="66"/>
      <c r="AJ62" s="66"/>
      <c r="AK62" s="66"/>
      <c r="AL62" s="60" t="str">
        <f t="shared" si="28"/>
        <v/>
      </c>
      <c r="AM62" s="67" t="str">
        <f t="shared" si="29"/>
        <v/>
      </c>
      <c r="AN62" s="67" t="str">
        <f t="shared" si="30"/>
        <v/>
      </c>
      <c r="AO62" s="67" t="str">
        <f t="shared" si="31"/>
        <v/>
      </c>
      <c r="AP62" s="67" t="str">
        <f t="shared" si="32"/>
        <v/>
      </c>
      <c r="AQ62" s="67" t="str">
        <f t="shared" si="33"/>
        <v/>
      </c>
      <c r="AR62" s="67" t="str">
        <f t="shared" si="34"/>
        <v/>
      </c>
      <c r="AS62" s="67" t="str">
        <f t="shared" si="35"/>
        <v/>
      </c>
      <c r="AT62" s="66"/>
      <c r="AU62" s="66"/>
    </row>
    <row r="63" spans="1:47" ht="19.899999999999999" customHeight="1" x14ac:dyDescent="0.2">
      <c r="A63" s="68">
        <v>36</v>
      </c>
      <c r="B63" s="55"/>
      <c r="C63" s="114"/>
      <c r="D63" s="114"/>
      <c r="E63" s="57"/>
      <c r="F63" s="57"/>
      <c r="G63" s="56"/>
      <c r="H63" s="56"/>
      <c r="I63" s="56"/>
      <c r="J63" s="56"/>
      <c r="K63" s="113"/>
      <c r="L63" s="56"/>
      <c r="M63" s="58" t="str">
        <f t="shared" si="20"/>
        <v/>
      </c>
      <c r="N63" s="59"/>
      <c r="O63" s="58" t="str">
        <f t="shared" si="21"/>
        <v/>
      </c>
      <c r="P63" s="60" t="str">
        <f t="shared" si="22"/>
        <v/>
      </c>
      <c r="Q63" s="61"/>
      <c r="R63" s="62" t="str">
        <f t="shared" si="23"/>
        <v/>
      </c>
      <c r="S63" s="58" t="str">
        <f t="shared" si="24"/>
        <v/>
      </c>
      <c r="T63" s="60" t="str">
        <f t="shared" si="25"/>
        <v/>
      </c>
      <c r="U63" s="61"/>
      <c r="V63" s="68">
        <v>36</v>
      </c>
      <c r="W63" s="63"/>
      <c r="X63" s="68">
        <v>36</v>
      </c>
      <c r="Y63" s="63"/>
      <c r="Z63" s="63"/>
      <c r="AA63" s="63"/>
      <c r="AB63" s="63"/>
      <c r="AC63" s="63"/>
      <c r="AD63" s="73"/>
      <c r="AE63" s="65" t="str">
        <f t="shared" si="26"/>
        <v/>
      </c>
      <c r="AF63" s="65" t="str">
        <f t="shared" si="27"/>
        <v/>
      </c>
      <c r="AG63" s="12"/>
      <c r="AH63" s="12"/>
      <c r="AI63" s="66"/>
      <c r="AJ63" s="66"/>
      <c r="AK63" s="66"/>
      <c r="AL63" s="60" t="str">
        <f t="shared" si="28"/>
        <v/>
      </c>
      <c r="AM63" s="67" t="str">
        <f t="shared" si="29"/>
        <v/>
      </c>
      <c r="AN63" s="67" t="str">
        <f t="shared" si="30"/>
        <v/>
      </c>
      <c r="AO63" s="67" t="str">
        <f t="shared" si="31"/>
        <v/>
      </c>
      <c r="AP63" s="67" t="str">
        <f t="shared" si="32"/>
        <v/>
      </c>
      <c r="AQ63" s="67" t="str">
        <f t="shared" si="33"/>
        <v/>
      </c>
      <c r="AR63" s="67" t="str">
        <f t="shared" si="34"/>
        <v/>
      </c>
      <c r="AS63" s="67" t="str">
        <f t="shared" si="35"/>
        <v/>
      </c>
      <c r="AT63" s="66"/>
      <c r="AU63" s="66"/>
    </row>
    <row r="64" spans="1:47" ht="19.899999999999999" customHeight="1" x14ac:dyDescent="0.2">
      <c r="A64" s="54">
        <v>37</v>
      </c>
      <c r="B64" s="55"/>
      <c r="C64" s="114"/>
      <c r="D64" s="114"/>
      <c r="E64" s="57"/>
      <c r="F64" s="57"/>
      <c r="G64" s="56"/>
      <c r="H64" s="56"/>
      <c r="I64" s="56"/>
      <c r="J64" s="56"/>
      <c r="K64" s="113"/>
      <c r="L64" s="56"/>
      <c r="M64" s="58" t="str">
        <f t="shared" si="20"/>
        <v/>
      </c>
      <c r="N64" s="59"/>
      <c r="O64" s="58" t="str">
        <f t="shared" si="21"/>
        <v/>
      </c>
      <c r="P64" s="60" t="str">
        <f t="shared" si="22"/>
        <v/>
      </c>
      <c r="Q64" s="61"/>
      <c r="R64" s="62" t="str">
        <f t="shared" si="23"/>
        <v/>
      </c>
      <c r="S64" s="58" t="str">
        <f t="shared" si="24"/>
        <v/>
      </c>
      <c r="T64" s="60" t="str">
        <f t="shared" si="25"/>
        <v/>
      </c>
      <c r="U64" s="61"/>
      <c r="V64" s="54">
        <v>37</v>
      </c>
      <c r="W64" s="63"/>
      <c r="X64" s="54">
        <v>37</v>
      </c>
      <c r="Y64" s="63"/>
      <c r="Z64" s="63"/>
      <c r="AA64" s="63"/>
      <c r="AB64" s="63"/>
      <c r="AC64" s="63"/>
      <c r="AD64" s="73"/>
      <c r="AE64" s="65" t="str">
        <f t="shared" si="26"/>
        <v/>
      </c>
      <c r="AF64" s="65" t="str">
        <f t="shared" si="27"/>
        <v/>
      </c>
      <c r="AG64" s="12"/>
      <c r="AH64" s="12"/>
      <c r="AI64" s="66"/>
      <c r="AJ64" s="66"/>
      <c r="AK64" s="66"/>
      <c r="AL64" s="60" t="str">
        <f t="shared" si="28"/>
        <v/>
      </c>
      <c r="AM64" s="67" t="str">
        <f t="shared" si="29"/>
        <v/>
      </c>
      <c r="AN64" s="67" t="str">
        <f t="shared" si="30"/>
        <v/>
      </c>
      <c r="AO64" s="67" t="str">
        <f t="shared" si="31"/>
        <v/>
      </c>
      <c r="AP64" s="67" t="str">
        <f t="shared" si="32"/>
        <v/>
      </c>
      <c r="AQ64" s="67" t="str">
        <f t="shared" si="33"/>
        <v/>
      </c>
      <c r="AR64" s="67" t="str">
        <f t="shared" si="34"/>
        <v/>
      </c>
      <c r="AS64" s="67" t="str">
        <f t="shared" si="35"/>
        <v/>
      </c>
      <c r="AT64" s="66"/>
      <c r="AU64" s="66"/>
    </row>
    <row r="65" spans="1:47" ht="19.899999999999999" customHeight="1" x14ac:dyDescent="0.2">
      <c r="A65" s="68">
        <v>38</v>
      </c>
      <c r="B65" s="55"/>
      <c r="C65" s="114"/>
      <c r="D65" s="114"/>
      <c r="E65" s="57"/>
      <c r="F65" s="57"/>
      <c r="G65" s="56"/>
      <c r="H65" s="56"/>
      <c r="I65" s="56"/>
      <c r="J65" s="56"/>
      <c r="K65" s="113"/>
      <c r="L65" s="56"/>
      <c r="M65" s="58" t="str">
        <f t="shared" si="20"/>
        <v/>
      </c>
      <c r="N65" s="59"/>
      <c r="O65" s="58" t="str">
        <f t="shared" si="21"/>
        <v/>
      </c>
      <c r="P65" s="60" t="str">
        <f t="shared" si="22"/>
        <v/>
      </c>
      <c r="Q65" s="61"/>
      <c r="R65" s="62" t="str">
        <f t="shared" si="23"/>
        <v/>
      </c>
      <c r="S65" s="58" t="str">
        <f t="shared" si="24"/>
        <v/>
      </c>
      <c r="T65" s="60" t="str">
        <f t="shared" si="25"/>
        <v/>
      </c>
      <c r="U65" s="61"/>
      <c r="V65" s="68">
        <v>38</v>
      </c>
      <c r="W65" s="63"/>
      <c r="X65" s="68">
        <v>38</v>
      </c>
      <c r="Y65" s="63"/>
      <c r="Z65" s="63"/>
      <c r="AA65" s="63"/>
      <c r="AB65" s="63"/>
      <c r="AC65" s="63"/>
      <c r="AD65" s="73"/>
      <c r="AE65" s="65" t="str">
        <f t="shared" si="26"/>
        <v/>
      </c>
      <c r="AF65" s="65" t="str">
        <f t="shared" si="27"/>
        <v/>
      </c>
      <c r="AG65" s="12"/>
      <c r="AH65" s="12"/>
      <c r="AI65" s="66"/>
      <c r="AJ65" s="66"/>
      <c r="AK65" s="66"/>
      <c r="AL65" s="60" t="str">
        <f t="shared" si="28"/>
        <v/>
      </c>
      <c r="AM65" s="67" t="str">
        <f t="shared" si="29"/>
        <v/>
      </c>
      <c r="AN65" s="67" t="str">
        <f t="shared" si="30"/>
        <v/>
      </c>
      <c r="AO65" s="67" t="str">
        <f t="shared" si="31"/>
        <v/>
      </c>
      <c r="AP65" s="67" t="str">
        <f t="shared" si="32"/>
        <v/>
      </c>
      <c r="AQ65" s="67" t="str">
        <f t="shared" si="33"/>
        <v/>
      </c>
      <c r="AR65" s="67" t="str">
        <f t="shared" si="34"/>
        <v/>
      </c>
      <c r="AS65" s="67" t="str">
        <f t="shared" si="35"/>
        <v/>
      </c>
      <c r="AT65" s="66"/>
      <c r="AU65" s="66"/>
    </row>
    <row r="66" spans="1:47" ht="19.899999999999999" customHeight="1" x14ac:dyDescent="0.2">
      <c r="A66" s="54">
        <v>39</v>
      </c>
      <c r="B66" s="55"/>
      <c r="C66" s="114"/>
      <c r="D66" s="114"/>
      <c r="E66" s="57"/>
      <c r="F66" s="57"/>
      <c r="G66" s="56"/>
      <c r="H66" s="56"/>
      <c r="I66" s="56"/>
      <c r="J66" s="56"/>
      <c r="K66" s="113"/>
      <c r="L66" s="56"/>
      <c r="M66" s="58" t="str">
        <f t="shared" si="20"/>
        <v/>
      </c>
      <c r="N66" s="59"/>
      <c r="O66" s="58" t="str">
        <f t="shared" si="21"/>
        <v/>
      </c>
      <c r="P66" s="60" t="str">
        <f t="shared" si="22"/>
        <v/>
      </c>
      <c r="Q66" s="61"/>
      <c r="R66" s="62" t="str">
        <f t="shared" si="23"/>
        <v/>
      </c>
      <c r="S66" s="58" t="str">
        <f t="shared" si="24"/>
        <v/>
      </c>
      <c r="T66" s="60" t="str">
        <f t="shared" si="25"/>
        <v/>
      </c>
      <c r="U66" s="61"/>
      <c r="V66" s="54">
        <v>39</v>
      </c>
      <c r="W66" s="63"/>
      <c r="X66" s="54">
        <v>39</v>
      </c>
      <c r="Y66" s="63"/>
      <c r="Z66" s="63"/>
      <c r="AA66" s="63"/>
      <c r="AB66" s="63"/>
      <c r="AC66" s="63"/>
      <c r="AD66" s="73"/>
      <c r="AE66" s="65" t="str">
        <f t="shared" si="26"/>
        <v/>
      </c>
      <c r="AF66" s="65" t="str">
        <f t="shared" si="27"/>
        <v/>
      </c>
      <c r="AG66" s="12"/>
      <c r="AH66" s="12"/>
      <c r="AI66" s="66"/>
      <c r="AJ66" s="66"/>
      <c r="AK66" s="66"/>
      <c r="AL66" s="60" t="str">
        <f t="shared" si="28"/>
        <v/>
      </c>
      <c r="AM66" s="67" t="str">
        <f t="shared" si="29"/>
        <v/>
      </c>
      <c r="AN66" s="67" t="str">
        <f t="shared" si="30"/>
        <v/>
      </c>
      <c r="AO66" s="67" t="str">
        <f t="shared" si="31"/>
        <v/>
      </c>
      <c r="AP66" s="67" t="str">
        <f t="shared" si="32"/>
        <v/>
      </c>
      <c r="AQ66" s="67" t="str">
        <f t="shared" si="33"/>
        <v/>
      </c>
      <c r="AR66" s="67" t="str">
        <f t="shared" si="34"/>
        <v/>
      </c>
      <c r="AS66" s="67" t="str">
        <f t="shared" si="35"/>
        <v/>
      </c>
      <c r="AT66" s="66"/>
      <c r="AU66" s="66"/>
    </row>
    <row r="67" spans="1:47" ht="19.899999999999999" customHeight="1" x14ac:dyDescent="0.2">
      <c r="A67" s="68">
        <v>40</v>
      </c>
      <c r="B67" s="55"/>
      <c r="C67" s="114"/>
      <c r="D67" s="114"/>
      <c r="E67" s="57"/>
      <c r="F67" s="57"/>
      <c r="G67" s="56"/>
      <c r="H67" s="56"/>
      <c r="I67" s="56"/>
      <c r="J67" s="56"/>
      <c r="K67" s="113"/>
      <c r="L67" s="56"/>
      <c r="M67" s="58" t="str">
        <f t="shared" si="20"/>
        <v/>
      </c>
      <c r="N67" s="59"/>
      <c r="O67" s="58" t="str">
        <f t="shared" si="21"/>
        <v/>
      </c>
      <c r="P67" s="60" t="str">
        <f t="shared" si="22"/>
        <v/>
      </c>
      <c r="Q67" s="61"/>
      <c r="R67" s="62" t="str">
        <f t="shared" si="23"/>
        <v/>
      </c>
      <c r="S67" s="58" t="str">
        <f t="shared" si="24"/>
        <v/>
      </c>
      <c r="T67" s="60" t="str">
        <f t="shared" si="25"/>
        <v/>
      </c>
      <c r="U67" s="61"/>
      <c r="V67" s="68">
        <v>40</v>
      </c>
      <c r="W67" s="63"/>
      <c r="X67" s="68">
        <v>40</v>
      </c>
      <c r="Y67" s="63"/>
      <c r="Z67" s="63"/>
      <c r="AA67" s="63"/>
      <c r="AB67" s="63"/>
      <c r="AC67" s="63"/>
      <c r="AD67" s="73"/>
      <c r="AE67" s="65" t="str">
        <f t="shared" si="26"/>
        <v/>
      </c>
      <c r="AF67" s="65" t="str">
        <f t="shared" si="27"/>
        <v/>
      </c>
      <c r="AG67" s="12"/>
      <c r="AH67" s="12"/>
      <c r="AI67" s="66"/>
      <c r="AJ67" s="66"/>
      <c r="AK67" s="66"/>
      <c r="AL67" s="60" t="str">
        <f t="shared" si="28"/>
        <v/>
      </c>
      <c r="AM67" s="67" t="str">
        <f t="shared" si="29"/>
        <v/>
      </c>
      <c r="AN67" s="67" t="str">
        <f t="shared" si="30"/>
        <v/>
      </c>
      <c r="AO67" s="67" t="str">
        <f t="shared" si="31"/>
        <v/>
      </c>
      <c r="AP67" s="67" t="str">
        <f t="shared" si="32"/>
        <v/>
      </c>
      <c r="AQ67" s="67" t="str">
        <f t="shared" si="33"/>
        <v/>
      </c>
      <c r="AR67" s="67" t="str">
        <f t="shared" si="34"/>
        <v/>
      </c>
      <c r="AS67" s="67" t="str">
        <f t="shared" si="35"/>
        <v/>
      </c>
      <c r="AT67" s="66"/>
      <c r="AU67" s="66"/>
    </row>
    <row r="68" spans="1:47" ht="19.899999999999999" customHeight="1" x14ac:dyDescent="0.2">
      <c r="A68" s="54">
        <v>41</v>
      </c>
      <c r="B68" s="55"/>
      <c r="C68" s="114"/>
      <c r="D68" s="114"/>
      <c r="E68" s="57"/>
      <c r="F68" s="57"/>
      <c r="G68" s="56"/>
      <c r="H68" s="56"/>
      <c r="I68" s="56"/>
      <c r="J68" s="56"/>
      <c r="K68" s="113"/>
      <c r="L68" s="56"/>
      <c r="M68" s="58" t="str">
        <f t="shared" si="20"/>
        <v/>
      </c>
      <c r="N68" s="59"/>
      <c r="O68" s="58" t="str">
        <f t="shared" si="21"/>
        <v/>
      </c>
      <c r="P68" s="60" t="str">
        <f t="shared" si="22"/>
        <v/>
      </c>
      <c r="Q68" s="61"/>
      <c r="R68" s="62" t="str">
        <f t="shared" si="23"/>
        <v/>
      </c>
      <c r="S68" s="58" t="str">
        <f t="shared" si="24"/>
        <v/>
      </c>
      <c r="T68" s="60" t="str">
        <f t="shared" si="25"/>
        <v/>
      </c>
      <c r="U68" s="61"/>
      <c r="V68" s="54">
        <v>41</v>
      </c>
      <c r="W68" s="63"/>
      <c r="X68" s="54">
        <v>41</v>
      </c>
      <c r="Y68" s="63"/>
      <c r="Z68" s="63"/>
      <c r="AA68" s="63"/>
      <c r="AB68" s="63"/>
      <c r="AC68" s="63"/>
      <c r="AD68" s="73"/>
      <c r="AE68" s="65" t="str">
        <f t="shared" si="26"/>
        <v/>
      </c>
      <c r="AF68" s="65" t="str">
        <f t="shared" si="27"/>
        <v/>
      </c>
      <c r="AG68" s="12"/>
      <c r="AH68" s="12"/>
      <c r="AI68" s="66"/>
      <c r="AJ68" s="66"/>
      <c r="AK68" s="66"/>
      <c r="AL68" s="60" t="str">
        <f t="shared" si="28"/>
        <v/>
      </c>
      <c r="AM68" s="67" t="str">
        <f t="shared" si="29"/>
        <v/>
      </c>
      <c r="AN68" s="67" t="str">
        <f t="shared" si="30"/>
        <v/>
      </c>
      <c r="AO68" s="67" t="str">
        <f t="shared" si="31"/>
        <v/>
      </c>
      <c r="AP68" s="67" t="str">
        <f t="shared" si="32"/>
        <v/>
      </c>
      <c r="AQ68" s="67" t="str">
        <f t="shared" si="33"/>
        <v/>
      </c>
      <c r="AR68" s="67" t="str">
        <f t="shared" si="34"/>
        <v/>
      </c>
      <c r="AS68" s="67" t="str">
        <f t="shared" si="35"/>
        <v/>
      </c>
      <c r="AT68" s="66"/>
      <c r="AU68" s="66"/>
    </row>
    <row r="69" spans="1:47" ht="19.899999999999999" customHeight="1" x14ac:dyDescent="0.2">
      <c r="A69" s="68">
        <v>42</v>
      </c>
      <c r="B69" s="55"/>
      <c r="C69" s="114"/>
      <c r="D69" s="114"/>
      <c r="E69" s="57"/>
      <c r="F69" s="57"/>
      <c r="G69" s="56"/>
      <c r="H69" s="56"/>
      <c r="I69" s="56"/>
      <c r="J69" s="56"/>
      <c r="K69" s="113"/>
      <c r="L69" s="56"/>
      <c r="M69" s="58" t="str">
        <f t="shared" si="20"/>
        <v/>
      </c>
      <c r="N69" s="59"/>
      <c r="O69" s="58" t="str">
        <f t="shared" si="21"/>
        <v/>
      </c>
      <c r="P69" s="60" t="str">
        <f t="shared" si="22"/>
        <v/>
      </c>
      <c r="Q69" s="61"/>
      <c r="R69" s="62" t="str">
        <f t="shared" si="23"/>
        <v/>
      </c>
      <c r="S69" s="58" t="str">
        <f t="shared" si="24"/>
        <v/>
      </c>
      <c r="T69" s="60" t="str">
        <f t="shared" si="25"/>
        <v/>
      </c>
      <c r="U69" s="61"/>
      <c r="V69" s="68">
        <v>42</v>
      </c>
      <c r="W69" s="63"/>
      <c r="X69" s="68">
        <v>42</v>
      </c>
      <c r="Y69" s="63"/>
      <c r="Z69" s="63"/>
      <c r="AA69" s="63"/>
      <c r="AB69" s="63"/>
      <c r="AC69" s="63"/>
      <c r="AD69" s="73"/>
      <c r="AE69" s="65" t="str">
        <f t="shared" si="26"/>
        <v/>
      </c>
      <c r="AF69" s="65" t="str">
        <f t="shared" si="27"/>
        <v/>
      </c>
      <c r="AG69" s="12"/>
      <c r="AH69" s="12"/>
      <c r="AI69" s="66"/>
      <c r="AJ69" s="66"/>
      <c r="AK69" s="66"/>
      <c r="AL69" s="60" t="str">
        <f t="shared" si="28"/>
        <v/>
      </c>
      <c r="AM69" s="67" t="str">
        <f t="shared" si="29"/>
        <v/>
      </c>
      <c r="AN69" s="67" t="str">
        <f t="shared" si="30"/>
        <v/>
      </c>
      <c r="AO69" s="67" t="str">
        <f t="shared" si="31"/>
        <v/>
      </c>
      <c r="AP69" s="67" t="str">
        <f t="shared" si="32"/>
        <v/>
      </c>
      <c r="AQ69" s="67" t="str">
        <f t="shared" si="33"/>
        <v/>
      </c>
      <c r="AR69" s="67" t="str">
        <f t="shared" si="34"/>
        <v/>
      </c>
      <c r="AS69" s="67" t="str">
        <f t="shared" si="35"/>
        <v/>
      </c>
      <c r="AT69" s="66"/>
      <c r="AU69" s="66"/>
    </row>
    <row r="70" spans="1:47" ht="19.899999999999999" customHeight="1" x14ac:dyDescent="0.2">
      <c r="A70" s="54">
        <v>43</v>
      </c>
      <c r="B70" s="55"/>
      <c r="C70" s="114"/>
      <c r="D70" s="114"/>
      <c r="E70" s="57"/>
      <c r="F70" s="57"/>
      <c r="G70" s="56"/>
      <c r="H70" s="56"/>
      <c r="I70" s="56"/>
      <c r="J70" s="56"/>
      <c r="K70" s="113"/>
      <c r="L70" s="56"/>
      <c r="M70" s="58" t="str">
        <f t="shared" si="20"/>
        <v/>
      </c>
      <c r="N70" s="59"/>
      <c r="O70" s="58" t="str">
        <f t="shared" si="21"/>
        <v/>
      </c>
      <c r="P70" s="60" t="str">
        <f t="shared" si="22"/>
        <v/>
      </c>
      <c r="Q70" s="61"/>
      <c r="R70" s="62" t="str">
        <f t="shared" si="23"/>
        <v/>
      </c>
      <c r="S70" s="58" t="str">
        <f t="shared" si="24"/>
        <v/>
      </c>
      <c r="T70" s="60" t="str">
        <f t="shared" si="25"/>
        <v/>
      </c>
      <c r="U70" s="61"/>
      <c r="V70" s="54">
        <v>43</v>
      </c>
      <c r="W70" s="63"/>
      <c r="X70" s="54">
        <v>43</v>
      </c>
      <c r="Y70" s="63"/>
      <c r="Z70" s="63"/>
      <c r="AA70" s="63"/>
      <c r="AB70" s="63"/>
      <c r="AC70" s="63"/>
      <c r="AD70" s="73"/>
      <c r="AE70" s="65" t="str">
        <f t="shared" si="26"/>
        <v/>
      </c>
      <c r="AF70" s="65" t="str">
        <f t="shared" si="27"/>
        <v/>
      </c>
      <c r="AG70" s="12"/>
      <c r="AH70" s="12"/>
      <c r="AI70" s="66"/>
      <c r="AJ70" s="66"/>
      <c r="AK70" s="66"/>
      <c r="AL70" s="60" t="str">
        <f t="shared" si="28"/>
        <v/>
      </c>
      <c r="AM70" s="67" t="str">
        <f t="shared" si="29"/>
        <v/>
      </c>
      <c r="AN70" s="67" t="str">
        <f t="shared" si="30"/>
        <v/>
      </c>
      <c r="AO70" s="67" t="str">
        <f t="shared" si="31"/>
        <v/>
      </c>
      <c r="AP70" s="67" t="str">
        <f t="shared" si="32"/>
        <v/>
      </c>
      <c r="AQ70" s="67" t="str">
        <f t="shared" si="33"/>
        <v/>
      </c>
      <c r="AR70" s="67" t="str">
        <f t="shared" si="34"/>
        <v/>
      </c>
      <c r="AS70" s="67" t="str">
        <f t="shared" si="35"/>
        <v/>
      </c>
      <c r="AT70" s="66"/>
      <c r="AU70" s="66"/>
    </row>
    <row r="71" spans="1:47" ht="19.899999999999999" customHeight="1" x14ac:dyDescent="0.2">
      <c r="A71" s="68">
        <v>44</v>
      </c>
      <c r="B71" s="55"/>
      <c r="C71" s="114"/>
      <c r="D71" s="114"/>
      <c r="E71" s="57"/>
      <c r="F71" s="57"/>
      <c r="G71" s="56"/>
      <c r="H71" s="56"/>
      <c r="I71" s="56"/>
      <c r="J71" s="56"/>
      <c r="K71" s="113"/>
      <c r="L71" s="56"/>
      <c r="M71" s="58" t="str">
        <f t="shared" si="20"/>
        <v/>
      </c>
      <c r="N71" s="59"/>
      <c r="O71" s="58" t="str">
        <f t="shared" si="21"/>
        <v/>
      </c>
      <c r="P71" s="60" t="str">
        <f t="shared" si="22"/>
        <v/>
      </c>
      <c r="Q71" s="61"/>
      <c r="R71" s="62" t="str">
        <f t="shared" si="23"/>
        <v/>
      </c>
      <c r="S71" s="58" t="str">
        <f t="shared" si="24"/>
        <v/>
      </c>
      <c r="T71" s="60" t="str">
        <f t="shared" si="25"/>
        <v/>
      </c>
      <c r="U71" s="61"/>
      <c r="V71" s="68">
        <v>44</v>
      </c>
      <c r="W71" s="63"/>
      <c r="X71" s="68">
        <v>44</v>
      </c>
      <c r="Y71" s="63"/>
      <c r="Z71" s="63"/>
      <c r="AA71" s="63"/>
      <c r="AB71" s="63"/>
      <c r="AC71" s="63"/>
      <c r="AD71" s="73"/>
      <c r="AE71" s="65" t="str">
        <f t="shared" si="26"/>
        <v/>
      </c>
      <c r="AF71" s="65" t="str">
        <f t="shared" si="27"/>
        <v/>
      </c>
      <c r="AG71" s="12"/>
      <c r="AH71" s="12"/>
      <c r="AI71" s="66"/>
      <c r="AJ71" s="66"/>
      <c r="AK71" s="66"/>
      <c r="AL71" s="60" t="str">
        <f t="shared" si="28"/>
        <v/>
      </c>
      <c r="AM71" s="67" t="str">
        <f t="shared" si="29"/>
        <v/>
      </c>
      <c r="AN71" s="67" t="str">
        <f t="shared" si="30"/>
        <v/>
      </c>
      <c r="AO71" s="67" t="str">
        <f t="shared" si="31"/>
        <v/>
      </c>
      <c r="AP71" s="67" t="str">
        <f t="shared" si="32"/>
        <v/>
      </c>
      <c r="AQ71" s="67" t="str">
        <f t="shared" si="33"/>
        <v/>
      </c>
      <c r="AR71" s="67" t="str">
        <f t="shared" si="34"/>
        <v/>
      </c>
      <c r="AS71" s="67" t="str">
        <f t="shared" si="35"/>
        <v/>
      </c>
      <c r="AT71" s="66"/>
      <c r="AU71" s="66"/>
    </row>
    <row r="72" spans="1:47" ht="19.899999999999999" customHeight="1" x14ac:dyDescent="0.2">
      <c r="A72" s="54">
        <v>45</v>
      </c>
      <c r="B72" s="55"/>
      <c r="C72" s="114"/>
      <c r="D72" s="114"/>
      <c r="E72" s="57"/>
      <c r="F72" s="57"/>
      <c r="G72" s="56"/>
      <c r="H72" s="56"/>
      <c r="I72" s="56"/>
      <c r="J72" s="56"/>
      <c r="K72" s="113"/>
      <c r="L72" s="56"/>
      <c r="M72" s="58" t="str">
        <f t="shared" si="20"/>
        <v/>
      </c>
      <c r="N72" s="59"/>
      <c r="O72" s="58" t="str">
        <f t="shared" si="21"/>
        <v/>
      </c>
      <c r="P72" s="60" t="str">
        <f t="shared" si="22"/>
        <v/>
      </c>
      <c r="Q72" s="61"/>
      <c r="R72" s="62" t="str">
        <f t="shared" si="23"/>
        <v/>
      </c>
      <c r="S72" s="58" t="str">
        <f t="shared" si="24"/>
        <v/>
      </c>
      <c r="T72" s="60" t="str">
        <f t="shared" si="25"/>
        <v/>
      </c>
      <c r="U72" s="61"/>
      <c r="V72" s="54">
        <v>45</v>
      </c>
      <c r="W72" s="63"/>
      <c r="X72" s="54">
        <v>45</v>
      </c>
      <c r="Y72" s="63"/>
      <c r="Z72" s="63"/>
      <c r="AA72" s="63"/>
      <c r="AB72" s="63"/>
      <c r="AC72" s="63"/>
      <c r="AD72" s="73"/>
      <c r="AE72" s="65" t="str">
        <f t="shared" si="26"/>
        <v/>
      </c>
      <c r="AF72" s="65" t="str">
        <f t="shared" si="27"/>
        <v/>
      </c>
      <c r="AG72" s="12"/>
      <c r="AH72" s="12"/>
      <c r="AI72" s="66"/>
      <c r="AJ72" s="66"/>
      <c r="AK72" s="66"/>
      <c r="AL72" s="60" t="str">
        <f t="shared" si="28"/>
        <v/>
      </c>
      <c r="AM72" s="67" t="str">
        <f t="shared" si="29"/>
        <v/>
      </c>
      <c r="AN72" s="67" t="str">
        <f t="shared" si="30"/>
        <v/>
      </c>
      <c r="AO72" s="67" t="str">
        <f t="shared" si="31"/>
        <v/>
      </c>
      <c r="AP72" s="67" t="str">
        <f t="shared" si="32"/>
        <v/>
      </c>
      <c r="AQ72" s="67" t="str">
        <f t="shared" si="33"/>
        <v/>
      </c>
      <c r="AR72" s="67" t="str">
        <f t="shared" si="34"/>
        <v/>
      </c>
      <c r="AS72" s="67" t="str">
        <f t="shared" si="35"/>
        <v/>
      </c>
      <c r="AT72" s="66"/>
      <c r="AU72" s="66"/>
    </row>
    <row r="73" spans="1:47" ht="19.899999999999999" customHeight="1" x14ac:dyDescent="0.2">
      <c r="A73" s="68">
        <v>46</v>
      </c>
      <c r="B73" s="55"/>
      <c r="C73" s="114"/>
      <c r="D73" s="114"/>
      <c r="E73" s="57"/>
      <c r="F73" s="57"/>
      <c r="G73" s="56"/>
      <c r="H73" s="56"/>
      <c r="I73" s="56"/>
      <c r="J73" s="56"/>
      <c r="K73" s="113"/>
      <c r="L73" s="56"/>
      <c r="M73" s="58" t="str">
        <f t="shared" si="20"/>
        <v/>
      </c>
      <c r="N73" s="59"/>
      <c r="O73" s="58" t="str">
        <f t="shared" si="21"/>
        <v/>
      </c>
      <c r="P73" s="60" t="str">
        <f t="shared" si="22"/>
        <v/>
      </c>
      <c r="Q73" s="61"/>
      <c r="R73" s="62" t="str">
        <f t="shared" si="23"/>
        <v/>
      </c>
      <c r="S73" s="58" t="str">
        <f t="shared" si="24"/>
        <v/>
      </c>
      <c r="T73" s="60" t="str">
        <f t="shared" si="25"/>
        <v/>
      </c>
      <c r="U73" s="61"/>
      <c r="V73" s="68">
        <v>46</v>
      </c>
      <c r="W73" s="63"/>
      <c r="X73" s="68">
        <v>46</v>
      </c>
      <c r="Y73" s="63"/>
      <c r="Z73" s="63"/>
      <c r="AA73" s="63"/>
      <c r="AB73" s="63"/>
      <c r="AC73" s="63"/>
      <c r="AD73" s="73"/>
      <c r="AE73" s="65" t="str">
        <f t="shared" si="26"/>
        <v/>
      </c>
      <c r="AF73" s="65" t="str">
        <f t="shared" si="27"/>
        <v/>
      </c>
      <c r="AG73" s="12"/>
      <c r="AH73" s="12"/>
      <c r="AI73" s="66"/>
      <c r="AJ73" s="66"/>
      <c r="AK73" s="66"/>
      <c r="AL73" s="60" t="str">
        <f t="shared" si="28"/>
        <v/>
      </c>
      <c r="AM73" s="67" t="str">
        <f t="shared" si="29"/>
        <v/>
      </c>
      <c r="AN73" s="67" t="str">
        <f t="shared" si="30"/>
        <v/>
      </c>
      <c r="AO73" s="67" t="str">
        <f t="shared" si="31"/>
        <v/>
      </c>
      <c r="AP73" s="67" t="str">
        <f t="shared" si="32"/>
        <v/>
      </c>
      <c r="AQ73" s="67" t="str">
        <f t="shared" si="33"/>
        <v/>
      </c>
      <c r="AR73" s="67" t="str">
        <f t="shared" si="34"/>
        <v/>
      </c>
      <c r="AS73" s="67" t="str">
        <f t="shared" si="35"/>
        <v/>
      </c>
      <c r="AT73" s="66"/>
      <c r="AU73" s="66"/>
    </row>
    <row r="74" spans="1:47" ht="19.899999999999999" customHeight="1" x14ac:dyDescent="0.2">
      <c r="A74" s="54">
        <v>47</v>
      </c>
      <c r="B74" s="55"/>
      <c r="C74" s="114"/>
      <c r="D74" s="114"/>
      <c r="E74" s="57"/>
      <c r="F74" s="57"/>
      <c r="G74" s="56"/>
      <c r="H74" s="56"/>
      <c r="I74" s="56"/>
      <c r="J74" s="56"/>
      <c r="K74" s="113"/>
      <c r="L74" s="56"/>
      <c r="M74" s="58" t="str">
        <f t="shared" si="20"/>
        <v/>
      </c>
      <c r="N74" s="59"/>
      <c r="O74" s="58" t="str">
        <f t="shared" si="21"/>
        <v/>
      </c>
      <c r="P74" s="60" t="str">
        <f t="shared" si="22"/>
        <v/>
      </c>
      <c r="Q74" s="61"/>
      <c r="R74" s="62" t="str">
        <f t="shared" si="23"/>
        <v/>
      </c>
      <c r="S74" s="58" t="str">
        <f t="shared" si="24"/>
        <v/>
      </c>
      <c r="T74" s="60" t="str">
        <f t="shared" si="25"/>
        <v/>
      </c>
      <c r="U74" s="61"/>
      <c r="V74" s="54">
        <v>47</v>
      </c>
      <c r="W74" s="63"/>
      <c r="X74" s="54">
        <v>47</v>
      </c>
      <c r="Y74" s="63"/>
      <c r="Z74" s="63"/>
      <c r="AA74" s="63"/>
      <c r="AB74" s="63"/>
      <c r="AC74" s="63"/>
      <c r="AD74" s="73"/>
      <c r="AE74" s="65" t="str">
        <f t="shared" si="26"/>
        <v/>
      </c>
      <c r="AF74" s="65" t="str">
        <f t="shared" si="27"/>
        <v/>
      </c>
      <c r="AG74" s="12"/>
      <c r="AH74" s="12"/>
      <c r="AI74" s="66"/>
      <c r="AJ74" s="66"/>
      <c r="AK74" s="66"/>
      <c r="AL74" s="60" t="str">
        <f t="shared" si="28"/>
        <v/>
      </c>
      <c r="AM74" s="67" t="str">
        <f t="shared" si="29"/>
        <v/>
      </c>
      <c r="AN74" s="67" t="str">
        <f t="shared" si="30"/>
        <v/>
      </c>
      <c r="AO74" s="67" t="str">
        <f t="shared" si="31"/>
        <v/>
      </c>
      <c r="AP74" s="67" t="str">
        <f t="shared" si="32"/>
        <v/>
      </c>
      <c r="AQ74" s="67" t="str">
        <f t="shared" si="33"/>
        <v/>
      </c>
      <c r="AR74" s="67" t="str">
        <f t="shared" si="34"/>
        <v/>
      </c>
      <c r="AS74" s="67" t="str">
        <f t="shared" si="35"/>
        <v/>
      </c>
      <c r="AT74" s="66"/>
      <c r="AU74" s="66"/>
    </row>
    <row r="75" spans="1:47" ht="19.899999999999999" customHeight="1" x14ac:dyDescent="0.2">
      <c r="A75" s="68">
        <v>48</v>
      </c>
      <c r="B75" s="55"/>
      <c r="C75" s="114"/>
      <c r="D75" s="114"/>
      <c r="E75" s="57"/>
      <c r="F75" s="57"/>
      <c r="G75" s="56"/>
      <c r="H75" s="56"/>
      <c r="I75" s="56"/>
      <c r="J75" s="56"/>
      <c r="K75" s="113"/>
      <c r="L75" s="56"/>
      <c r="M75" s="58" t="str">
        <f t="shared" si="20"/>
        <v/>
      </c>
      <c r="N75" s="59"/>
      <c r="O75" s="58" t="str">
        <f t="shared" si="21"/>
        <v/>
      </c>
      <c r="P75" s="60" t="str">
        <f t="shared" si="22"/>
        <v/>
      </c>
      <c r="Q75" s="61"/>
      <c r="R75" s="62" t="str">
        <f t="shared" si="23"/>
        <v/>
      </c>
      <c r="S75" s="58" t="str">
        <f t="shared" si="24"/>
        <v/>
      </c>
      <c r="T75" s="60" t="str">
        <f t="shared" si="25"/>
        <v/>
      </c>
      <c r="U75" s="61"/>
      <c r="V75" s="68">
        <v>48</v>
      </c>
      <c r="W75" s="63"/>
      <c r="X75" s="68">
        <v>48</v>
      </c>
      <c r="Y75" s="63"/>
      <c r="Z75" s="63"/>
      <c r="AA75" s="63"/>
      <c r="AB75" s="63"/>
      <c r="AC75" s="63"/>
      <c r="AD75" s="73"/>
      <c r="AE75" s="65" t="str">
        <f t="shared" si="26"/>
        <v/>
      </c>
      <c r="AF75" s="65" t="str">
        <f t="shared" si="27"/>
        <v/>
      </c>
      <c r="AG75" s="12"/>
      <c r="AH75" s="12"/>
      <c r="AI75" s="66"/>
      <c r="AJ75" s="66"/>
      <c r="AK75" s="66"/>
      <c r="AL75" s="60" t="str">
        <f t="shared" si="28"/>
        <v/>
      </c>
      <c r="AM75" s="67" t="str">
        <f t="shared" si="29"/>
        <v/>
      </c>
      <c r="AN75" s="67" t="str">
        <f t="shared" si="30"/>
        <v/>
      </c>
      <c r="AO75" s="67" t="str">
        <f t="shared" si="31"/>
        <v/>
      </c>
      <c r="AP75" s="67" t="str">
        <f t="shared" si="32"/>
        <v/>
      </c>
      <c r="AQ75" s="67" t="str">
        <f t="shared" si="33"/>
        <v/>
      </c>
      <c r="AR75" s="67" t="str">
        <f t="shared" si="34"/>
        <v/>
      </c>
      <c r="AS75" s="67" t="str">
        <f t="shared" si="35"/>
        <v/>
      </c>
      <c r="AT75" s="66"/>
      <c r="AU75" s="66"/>
    </row>
    <row r="76" spans="1:47" ht="19.899999999999999" customHeight="1" x14ac:dyDescent="0.2">
      <c r="A76" s="54">
        <v>49</v>
      </c>
      <c r="B76" s="55"/>
      <c r="C76" s="114"/>
      <c r="D76" s="114"/>
      <c r="E76" s="57"/>
      <c r="F76" s="57"/>
      <c r="G76" s="56"/>
      <c r="H76" s="56"/>
      <c r="I76" s="56"/>
      <c r="J76" s="56"/>
      <c r="K76" s="113"/>
      <c r="L76" s="56"/>
      <c r="M76" s="58" t="str">
        <f t="shared" si="20"/>
        <v/>
      </c>
      <c r="N76" s="59"/>
      <c r="O76" s="58" t="str">
        <f t="shared" si="21"/>
        <v/>
      </c>
      <c r="P76" s="60" t="str">
        <f t="shared" si="22"/>
        <v/>
      </c>
      <c r="Q76" s="61"/>
      <c r="R76" s="62" t="str">
        <f t="shared" si="23"/>
        <v/>
      </c>
      <c r="S76" s="58" t="str">
        <f t="shared" si="24"/>
        <v/>
      </c>
      <c r="T76" s="60" t="str">
        <f t="shared" si="25"/>
        <v/>
      </c>
      <c r="U76" s="61"/>
      <c r="V76" s="54">
        <v>49</v>
      </c>
      <c r="W76" s="63"/>
      <c r="X76" s="54">
        <v>49</v>
      </c>
      <c r="Y76" s="63"/>
      <c r="Z76" s="63"/>
      <c r="AA76" s="63"/>
      <c r="AB76" s="63"/>
      <c r="AC76" s="63"/>
      <c r="AD76" s="73"/>
      <c r="AE76" s="65" t="str">
        <f t="shared" si="26"/>
        <v/>
      </c>
      <c r="AF76" s="65" t="str">
        <f t="shared" si="27"/>
        <v/>
      </c>
      <c r="AG76" s="12"/>
      <c r="AH76" s="12"/>
      <c r="AI76" s="66"/>
      <c r="AJ76" s="66"/>
      <c r="AK76" s="66"/>
      <c r="AL76" s="60" t="str">
        <f t="shared" si="28"/>
        <v/>
      </c>
      <c r="AM76" s="67" t="str">
        <f t="shared" si="29"/>
        <v/>
      </c>
      <c r="AN76" s="67" t="str">
        <f t="shared" si="30"/>
        <v/>
      </c>
      <c r="AO76" s="67" t="str">
        <f t="shared" si="31"/>
        <v/>
      </c>
      <c r="AP76" s="67" t="str">
        <f t="shared" si="32"/>
        <v/>
      </c>
      <c r="AQ76" s="67" t="str">
        <f t="shared" si="33"/>
        <v/>
      </c>
      <c r="AR76" s="67" t="str">
        <f t="shared" si="34"/>
        <v/>
      </c>
      <c r="AS76" s="67" t="str">
        <f t="shared" si="35"/>
        <v/>
      </c>
      <c r="AT76" s="66"/>
      <c r="AU76" s="66"/>
    </row>
    <row r="77" spans="1:47" ht="19.899999999999999" customHeight="1" x14ac:dyDescent="0.2">
      <c r="A77" s="68">
        <v>50</v>
      </c>
      <c r="B77" s="55"/>
      <c r="C77" s="114"/>
      <c r="D77" s="114"/>
      <c r="E77" s="57"/>
      <c r="F77" s="57"/>
      <c r="G77" s="56"/>
      <c r="H77" s="56"/>
      <c r="I77" s="56"/>
      <c r="J77" s="56"/>
      <c r="K77" s="113"/>
      <c r="L77" s="56"/>
      <c r="M77" s="58" t="str">
        <f t="shared" si="20"/>
        <v/>
      </c>
      <c r="N77" s="59"/>
      <c r="O77" s="58" t="str">
        <f t="shared" si="21"/>
        <v/>
      </c>
      <c r="P77" s="60" t="str">
        <f t="shared" si="22"/>
        <v/>
      </c>
      <c r="Q77" s="61"/>
      <c r="R77" s="62" t="str">
        <f t="shared" si="23"/>
        <v/>
      </c>
      <c r="S77" s="58" t="str">
        <f t="shared" si="24"/>
        <v/>
      </c>
      <c r="T77" s="60" t="str">
        <f t="shared" si="25"/>
        <v/>
      </c>
      <c r="U77" s="61"/>
      <c r="V77" s="68">
        <v>50</v>
      </c>
      <c r="W77" s="63"/>
      <c r="X77" s="68">
        <v>50</v>
      </c>
      <c r="Y77" s="63"/>
      <c r="Z77" s="63"/>
      <c r="AA77" s="63"/>
      <c r="AB77" s="63"/>
      <c r="AC77" s="63"/>
      <c r="AD77" s="73"/>
      <c r="AE77" s="65" t="str">
        <f t="shared" si="26"/>
        <v/>
      </c>
      <c r="AF77" s="65" t="str">
        <f t="shared" si="27"/>
        <v/>
      </c>
      <c r="AG77" s="12"/>
      <c r="AH77" s="12"/>
      <c r="AI77" s="66"/>
      <c r="AJ77" s="66"/>
      <c r="AK77" s="66"/>
      <c r="AL77" s="60" t="str">
        <f t="shared" si="28"/>
        <v/>
      </c>
      <c r="AM77" s="67" t="str">
        <f t="shared" si="29"/>
        <v/>
      </c>
      <c r="AN77" s="67" t="str">
        <f t="shared" si="30"/>
        <v/>
      </c>
      <c r="AO77" s="67" t="str">
        <f t="shared" si="31"/>
        <v/>
      </c>
      <c r="AP77" s="67" t="str">
        <f t="shared" si="32"/>
        <v/>
      </c>
      <c r="AQ77" s="67" t="str">
        <f t="shared" si="33"/>
        <v/>
      </c>
      <c r="AR77" s="67" t="str">
        <f t="shared" si="34"/>
        <v/>
      </c>
      <c r="AS77" s="67" t="str">
        <f t="shared" si="35"/>
        <v/>
      </c>
      <c r="AT77" s="66"/>
      <c r="AU77" s="66"/>
    </row>
    <row r="78" spans="1:47" ht="19.899999999999999" customHeight="1" x14ac:dyDescent="0.2">
      <c r="A78" s="54">
        <v>51</v>
      </c>
      <c r="B78" s="55"/>
      <c r="C78" s="114"/>
      <c r="D78" s="114"/>
      <c r="E78" s="57"/>
      <c r="F78" s="57"/>
      <c r="G78" s="56"/>
      <c r="H78" s="56"/>
      <c r="I78" s="56"/>
      <c r="J78" s="56"/>
      <c r="K78" s="113"/>
      <c r="L78" s="56"/>
      <c r="M78" s="58" t="str">
        <f t="shared" si="20"/>
        <v/>
      </c>
      <c r="N78" s="59"/>
      <c r="O78" s="58" t="str">
        <f t="shared" si="21"/>
        <v/>
      </c>
      <c r="P78" s="60" t="str">
        <f t="shared" si="22"/>
        <v/>
      </c>
      <c r="Q78" s="61"/>
      <c r="R78" s="62" t="str">
        <f t="shared" si="23"/>
        <v/>
      </c>
      <c r="S78" s="58" t="str">
        <f t="shared" si="24"/>
        <v/>
      </c>
      <c r="T78" s="60" t="str">
        <f t="shared" si="25"/>
        <v/>
      </c>
      <c r="U78" s="61"/>
      <c r="V78" s="54">
        <v>51</v>
      </c>
      <c r="W78" s="63"/>
      <c r="X78" s="54">
        <v>51</v>
      </c>
      <c r="Y78" s="63"/>
      <c r="Z78" s="63"/>
      <c r="AA78" s="63"/>
      <c r="AB78" s="63"/>
      <c r="AC78" s="63"/>
      <c r="AD78" s="73"/>
      <c r="AE78" s="65" t="str">
        <f t="shared" si="26"/>
        <v/>
      </c>
      <c r="AF78" s="65" t="str">
        <f t="shared" si="27"/>
        <v/>
      </c>
      <c r="AG78" s="12"/>
      <c r="AH78" s="12"/>
      <c r="AI78" s="66"/>
      <c r="AJ78" s="66"/>
      <c r="AK78" s="66"/>
      <c r="AL78" s="60" t="str">
        <f t="shared" si="28"/>
        <v/>
      </c>
      <c r="AM78" s="67" t="str">
        <f t="shared" si="29"/>
        <v/>
      </c>
      <c r="AN78" s="67" t="str">
        <f t="shared" si="30"/>
        <v/>
      </c>
      <c r="AO78" s="67" t="str">
        <f t="shared" si="31"/>
        <v/>
      </c>
      <c r="AP78" s="67" t="str">
        <f t="shared" si="32"/>
        <v/>
      </c>
      <c r="AQ78" s="67" t="str">
        <f t="shared" si="33"/>
        <v/>
      </c>
      <c r="AR78" s="67" t="str">
        <f t="shared" si="34"/>
        <v/>
      </c>
      <c r="AS78" s="67" t="str">
        <f t="shared" si="35"/>
        <v/>
      </c>
      <c r="AT78" s="66"/>
      <c r="AU78" s="66"/>
    </row>
    <row r="79" spans="1:47" ht="19.899999999999999" customHeight="1" x14ac:dyDescent="0.2">
      <c r="A79" s="68">
        <v>52</v>
      </c>
      <c r="B79" s="55"/>
      <c r="C79" s="114"/>
      <c r="D79" s="114"/>
      <c r="E79" s="57"/>
      <c r="F79" s="57"/>
      <c r="G79" s="56"/>
      <c r="H79" s="56"/>
      <c r="I79" s="56"/>
      <c r="J79" s="56"/>
      <c r="K79" s="113"/>
      <c r="L79" s="56"/>
      <c r="M79" s="58" t="str">
        <f t="shared" si="20"/>
        <v/>
      </c>
      <c r="N79" s="59"/>
      <c r="O79" s="58" t="str">
        <f t="shared" si="21"/>
        <v/>
      </c>
      <c r="P79" s="60" t="str">
        <f t="shared" si="22"/>
        <v/>
      </c>
      <c r="Q79" s="61"/>
      <c r="R79" s="62" t="str">
        <f t="shared" si="23"/>
        <v/>
      </c>
      <c r="S79" s="58" t="str">
        <f t="shared" si="24"/>
        <v/>
      </c>
      <c r="T79" s="60" t="str">
        <f t="shared" si="25"/>
        <v/>
      </c>
      <c r="U79" s="61"/>
      <c r="V79" s="68">
        <v>52</v>
      </c>
      <c r="W79" s="63"/>
      <c r="X79" s="68">
        <v>52</v>
      </c>
      <c r="Y79" s="63"/>
      <c r="Z79" s="63"/>
      <c r="AA79" s="63"/>
      <c r="AB79" s="63"/>
      <c r="AC79" s="63"/>
      <c r="AD79" s="73"/>
      <c r="AE79" s="65" t="str">
        <f t="shared" si="26"/>
        <v/>
      </c>
      <c r="AF79" s="65" t="str">
        <f t="shared" si="27"/>
        <v/>
      </c>
      <c r="AG79" s="12"/>
      <c r="AH79" s="12"/>
      <c r="AI79" s="66"/>
      <c r="AJ79" s="66"/>
      <c r="AK79" s="66"/>
      <c r="AL79" s="60" t="str">
        <f t="shared" si="28"/>
        <v/>
      </c>
      <c r="AM79" s="67" t="str">
        <f t="shared" si="29"/>
        <v/>
      </c>
      <c r="AN79" s="67" t="str">
        <f t="shared" si="30"/>
        <v/>
      </c>
      <c r="AO79" s="67" t="str">
        <f t="shared" si="31"/>
        <v/>
      </c>
      <c r="AP79" s="67" t="str">
        <f t="shared" si="32"/>
        <v/>
      </c>
      <c r="AQ79" s="67" t="str">
        <f t="shared" si="33"/>
        <v/>
      </c>
      <c r="AR79" s="67" t="str">
        <f t="shared" si="34"/>
        <v/>
      </c>
      <c r="AS79" s="67" t="str">
        <f t="shared" si="35"/>
        <v/>
      </c>
      <c r="AT79" s="66"/>
      <c r="AU79" s="66"/>
    </row>
    <row r="80" spans="1:47" ht="19.899999999999999" customHeight="1" x14ac:dyDescent="0.2">
      <c r="A80" s="54">
        <v>53</v>
      </c>
      <c r="B80" s="55"/>
      <c r="C80" s="114"/>
      <c r="D80" s="114"/>
      <c r="E80" s="57"/>
      <c r="F80" s="57"/>
      <c r="G80" s="56"/>
      <c r="H80" s="56"/>
      <c r="I80" s="56"/>
      <c r="J80" s="56"/>
      <c r="K80" s="113"/>
      <c r="L80" s="56"/>
      <c r="M80" s="58" t="str">
        <f t="shared" si="20"/>
        <v/>
      </c>
      <c r="N80" s="59"/>
      <c r="O80" s="58" t="str">
        <f t="shared" si="21"/>
        <v/>
      </c>
      <c r="P80" s="60" t="str">
        <f t="shared" si="22"/>
        <v/>
      </c>
      <c r="Q80" s="61"/>
      <c r="R80" s="62" t="str">
        <f t="shared" si="23"/>
        <v/>
      </c>
      <c r="S80" s="58" t="str">
        <f t="shared" si="24"/>
        <v/>
      </c>
      <c r="T80" s="60" t="str">
        <f t="shared" si="25"/>
        <v/>
      </c>
      <c r="U80" s="61"/>
      <c r="V80" s="54">
        <v>53</v>
      </c>
      <c r="W80" s="63"/>
      <c r="X80" s="54">
        <v>53</v>
      </c>
      <c r="Y80" s="63"/>
      <c r="Z80" s="63"/>
      <c r="AA80" s="63"/>
      <c r="AB80" s="63"/>
      <c r="AC80" s="63"/>
      <c r="AD80" s="73"/>
      <c r="AE80" s="65" t="str">
        <f t="shared" si="26"/>
        <v/>
      </c>
      <c r="AF80" s="65" t="str">
        <f t="shared" si="27"/>
        <v/>
      </c>
      <c r="AG80" s="12"/>
      <c r="AH80" s="12"/>
      <c r="AI80" s="66"/>
      <c r="AJ80" s="66"/>
      <c r="AK80" s="66"/>
      <c r="AL80" s="60" t="str">
        <f t="shared" si="28"/>
        <v/>
      </c>
      <c r="AM80" s="67" t="str">
        <f t="shared" si="29"/>
        <v/>
      </c>
      <c r="AN80" s="67" t="str">
        <f t="shared" si="30"/>
        <v/>
      </c>
      <c r="AO80" s="67" t="str">
        <f t="shared" si="31"/>
        <v/>
      </c>
      <c r="AP80" s="67" t="str">
        <f t="shared" si="32"/>
        <v/>
      </c>
      <c r="AQ80" s="67" t="str">
        <f t="shared" si="33"/>
        <v/>
      </c>
      <c r="AR80" s="67" t="str">
        <f t="shared" si="34"/>
        <v/>
      </c>
      <c r="AS80" s="67" t="str">
        <f t="shared" si="35"/>
        <v/>
      </c>
      <c r="AT80" s="66"/>
      <c r="AU80" s="66"/>
    </row>
    <row r="81" spans="1:47" ht="19.899999999999999" customHeight="1" x14ac:dyDescent="0.2">
      <c r="A81" s="68">
        <v>54</v>
      </c>
      <c r="B81" s="55"/>
      <c r="C81" s="114"/>
      <c r="D81" s="114"/>
      <c r="E81" s="57"/>
      <c r="F81" s="57"/>
      <c r="G81" s="56"/>
      <c r="H81" s="56"/>
      <c r="I81" s="56"/>
      <c r="J81" s="56"/>
      <c r="K81" s="113"/>
      <c r="L81" s="56"/>
      <c r="M81" s="58" t="str">
        <f t="shared" si="20"/>
        <v/>
      </c>
      <c r="N81" s="59"/>
      <c r="O81" s="58" t="str">
        <f t="shared" si="21"/>
        <v/>
      </c>
      <c r="P81" s="60" t="str">
        <f t="shared" si="22"/>
        <v/>
      </c>
      <c r="Q81" s="61"/>
      <c r="R81" s="62" t="str">
        <f t="shared" si="23"/>
        <v/>
      </c>
      <c r="S81" s="58" t="str">
        <f t="shared" si="24"/>
        <v/>
      </c>
      <c r="T81" s="60" t="str">
        <f t="shared" si="25"/>
        <v/>
      </c>
      <c r="U81" s="61"/>
      <c r="V81" s="68">
        <v>54</v>
      </c>
      <c r="W81" s="63"/>
      <c r="X81" s="68">
        <v>54</v>
      </c>
      <c r="Y81" s="63"/>
      <c r="Z81" s="63"/>
      <c r="AA81" s="63"/>
      <c r="AB81" s="63"/>
      <c r="AC81" s="63"/>
      <c r="AD81" s="73"/>
      <c r="AE81" s="65" t="str">
        <f t="shared" si="26"/>
        <v/>
      </c>
      <c r="AF81" s="65" t="str">
        <f t="shared" si="27"/>
        <v/>
      </c>
      <c r="AG81" s="12"/>
      <c r="AH81" s="12"/>
      <c r="AI81" s="66"/>
      <c r="AJ81" s="66"/>
      <c r="AK81" s="66"/>
      <c r="AL81" s="60" t="str">
        <f t="shared" si="28"/>
        <v/>
      </c>
      <c r="AM81" s="67" t="str">
        <f t="shared" si="29"/>
        <v/>
      </c>
      <c r="AN81" s="67" t="str">
        <f t="shared" si="30"/>
        <v/>
      </c>
      <c r="AO81" s="67" t="str">
        <f t="shared" si="31"/>
        <v/>
      </c>
      <c r="AP81" s="67" t="str">
        <f t="shared" si="32"/>
        <v/>
      </c>
      <c r="AQ81" s="67" t="str">
        <f t="shared" si="33"/>
        <v/>
      </c>
      <c r="AR81" s="67" t="str">
        <f t="shared" si="34"/>
        <v/>
      </c>
      <c r="AS81" s="67" t="str">
        <f t="shared" si="35"/>
        <v/>
      </c>
      <c r="AT81" s="66"/>
      <c r="AU81" s="66"/>
    </row>
    <row r="82" spans="1:47" ht="19.899999999999999" customHeight="1" x14ac:dyDescent="0.2">
      <c r="A82" s="54">
        <v>55</v>
      </c>
      <c r="B82" s="55"/>
      <c r="C82" s="114"/>
      <c r="D82" s="114"/>
      <c r="E82" s="57"/>
      <c r="F82" s="57"/>
      <c r="G82" s="56"/>
      <c r="H82" s="56"/>
      <c r="I82" s="56"/>
      <c r="J82" s="56"/>
      <c r="K82" s="113"/>
      <c r="L82" s="56"/>
      <c r="M82" s="58" t="str">
        <f t="shared" si="20"/>
        <v/>
      </c>
      <c r="N82" s="59"/>
      <c r="O82" s="58" t="str">
        <f t="shared" si="21"/>
        <v/>
      </c>
      <c r="P82" s="60" t="str">
        <f t="shared" si="22"/>
        <v/>
      </c>
      <c r="Q82" s="61"/>
      <c r="R82" s="62" t="str">
        <f t="shared" si="23"/>
        <v/>
      </c>
      <c r="S82" s="58" t="str">
        <f t="shared" si="24"/>
        <v/>
      </c>
      <c r="T82" s="60" t="str">
        <f t="shared" si="25"/>
        <v/>
      </c>
      <c r="U82" s="61"/>
      <c r="V82" s="54">
        <v>55</v>
      </c>
      <c r="W82" s="63"/>
      <c r="X82" s="54">
        <v>55</v>
      </c>
      <c r="Y82" s="63"/>
      <c r="Z82" s="63"/>
      <c r="AA82" s="63"/>
      <c r="AB82" s="63"/>
      <c r="AC82" s="63"/>
      <c r="AD82" s="73"/>
      <c r="AE82" s="65" t="str">
        <f t="shared" si="26"/>
        <v/>
      </c>
      <c r="AF82" s="65" t="str">
        <f t="shared" si="27"/>
        <v/>
      </c>
      <c r="AG82" s="12"/>
      <c r="AH82" s="12"/>
      <c r="AI82" s="66"/>
      <c r="AJ82" s="66"/>
      <c r="AK82" s="66"/>
      <c r="AL82" s="60" t="str">
        <f t="shared" si="28"/>
        <v/>
      </c>
      <c r="AM82" s="67" t="str">
        <f t="shared" si="29"/>
        <v/>
      </c>
      <c r="AN82" s="67" t="str">
        <f t="shared" si="30"/>
        <v/>
      </c>
      <c r="AO82" s="67" t="str">
        <f t="shared" si="31"/>
        <v/>
      </c>
      <c r="AP82" s="67" t="str">
        <f t="shared" si="32"/>
        <v/>
      </c>
      <c r="AQ82" s="67" t="str">
        <f t="shared" si="33"/>
        <v/>
      </c>
      <c r="AR82" s="67" t="str">
        <f t="shared" si="34"/>
        <v/>
      </c>
      <c r="AS82" s="67" t="str">
        <f t="shared" si="35"/>
        <v/>
      </c>
      <c r="AT82" s="66"/>
      <c r="AU82" s="66"/>
    </row>
    <row r="83" spans="1:47" ht="19.899999999999999" customHeight="1" x14ac:dyDescent="0.2">
      <c r="A83" s="68">
        <v>56</v>
      </c>
      <c r="B83" s="55"/>
      <c r="C83" s="114"/>
      <c r="D83" s="114"/>
      <c r="E83" s="57"/>
      <c r="F83" s="57"/>
      <c r="G83" s="56"/>
      <c r="H83" s="56"/>
      <c r="I83" s="56"/>
      <c r="J83" s="56"/>
      <c r="K83" s="113"/>
      <c r="L83" s="56"/>
      <c r="M83" s="58" t="str">
        <f t="shared" si="20"/>
        <v/>
      </c>
      <c r="N83" s="59"/>
      <c r="O83" s="58" t="str">
        <f t="shared" si="21"/>
        <v/>
      </c>
      <c r="P83" s="60" t="str">
        <f t="shared" si="22"/>
        <v/>
      </c>
      <c r="Q83" s="61"/>
      <c r="R83" s="62" t="str">
        <f t="shared" si="23"/>
        <v/>
      </c>
      <c r="S83" s="58" t="str">
        <f t="shared" si="24"/>
        <v/>
      </c>
      <c r="T83" s="60" t="str">
        <f t="shared" si="25"/>
        <v/>
      </c>
      <c r="U83" s="61"/>
      <c r="V83" s="68">
        <v>56</v>
      </c>
      <c r="W83" s="63"/>
      <c r="X83" s="68">
        <v>56</v>
      </c>
      <c r="Y83" s="63"/>
      <c r="Z83" s="63"/>
      <c r="AA83" s="63"/>
      <c r="AB83" s="63"/>
      <c r="AC83" s="63"/>
      <c r="AD83" s="73"/>
      <c r="AE83" s="65" t="str">
        <f t="shared" si="26"/>
        <v/>
      </c>
      <c r="AF83" s="65" t="str">
        <f t="shared" si="27"/>
        <v/>
      </c>
      <c r="AG83" s="12"/>
      <c r="AH83" s="12"/>
      <c r="AI83" s="66"/>
      <c r="AJ83" s="66"/>
      <c r="AK83" s="66"/>
      <c r="AL83" s="60" t="str">
        <f t="shared" si="28"/>
        <v/>
      </c>
      <c r="AM83" s="67" t="str">
        <f t="shared" si="29"/>
        <v/>
      </c>
      <c r="AN83" s="67" t="str">
        <f t="shared" si="30"/>
        <v/>
      </c>
      <c r="AO83" s="67" t="str">
        <f t="shared" si="31"/>
        <v/>
      </c>
      <c r="AP83" s="67" t="str">
        <f t="shared" si="32"/>
        <v/>
      </c>
      <c r="AQ83" s="67" t="str">
        <f t="shared" si="33"/>
        <v/>
      </c>
      <c r="AR83" s="67" t="str">
        <f t="shared" si="34"/>
        <v/>
      </c>
      <c r="AS83" s="67" t="str">
        <f t="shared" si="35"/>
        <v/>
      </c>
      <c r="AT83" s="66"/>
      <c r="AU83" s="66"/>
    </row>
    <row r="84" spans="1:47" ht="19.899999999999999" customHeight="1" x14ac:dyDescent="0.2">
      <c r="A84" s="130" t="s">
        <v>103</v>
      </c>
      <c r="B84" s="25" t="s">
        <v>44</v>
      </c>
      <c r="C84" s="69" t="str">
        <f>IF(B88="","",IF(B127="","3 / 3",IF(B166="","3 / 4","3 / 5")))</f>
        <v/>
      </c>
      <c r="D84" s="131" t="s">
        <v>37</v>
      </c>
      <c r="E84" s="131"/>
      <c r="F84" s="131"/>
      <c r="G84" s="131"/>
      <c r="H84" s="131"/>
      <c r="I84" s="131"/>
      <c r="J84" s="131"/>
      <c r="K84" s="131"/>
      <c r="L84" s="131"/>
      <c r="M84" s="131"/>
      <c r="N84" s="1"/>
      <c r="O84" s="1"/>
      <c r="P84" s="1"/>
      <c r="Q84" s="1"/>
      <c r="R84" s="1"/>
      <c r="S84" s="1"/>
      <c r="T84" s="1"/>
      <c r="U84" s="1"/>
      <c r="V84" s="130" t="s">
        <v>103</v>
      </c>
      <c r="W84" s="122" t="s">
        <v>12</v>
      </c>
      <c r="X84" s="130" t="s">
        <v>103</v>
      </c>
      <c r="Y84" s="123" t="s">
        <v>13</v>
      </c>
      <c r="Z84" s="123"/>
      <c r="AA84" s="123"/>
      <c r="AB84" s="123"/>
      <c r="AC84" s="123"/>
      <c r="AD84" s="123"/>
      <c r="AE84" s="123"/>
      <c r="AF84" s="123"/>
      <c r="AG84" s="12"/>
      <c r="AH84" s="12"/>
      <c r="AI84" s="66"/>
      <c r="AJ84" s="66"/>
      <c r="AK84" s="66"/>
      <c r="AL84" s="66"/>
      <c r="AM84" s="70"/>
      <c r="AN84" s="70"/>
      <c r="AO84" s="70"/>
      <c r="AP84" s="70"/>
      <c r="AQ84" s="70"/>
      <c r="AR84" s="70"/>
      <c r="AS84" s="70"/>
      <c r="AT84" s="66"/>
      <c r="AU84" s="66"/>
    </row>
    <row r="85" spans="1:47" ht="19.899999999999999" customHeight="1" x14ac:dyDescent="0.2">
      <c r="A85" s="130"/>
      <c r="B85" s="25" t="s">
        <v>105</v>
      </c>
      <c r="C85" s="124">
        <f ca="1">TODAY()</f>
        <v>42752</v>
      </c>
      <c r="D85" s="124"/>
      <c r="E85" s="125" t="s">
        <v>45</v>
      </c>
      <c r="F85" s="125"/>
      <c r="G85" s="125"/>
      <c r="H85" s="126" t="str">
        <f>IF(H$9="","",H$9)</f>
        <v>Zadat název zakázky (popis)</v>
      </c>
      <c r="I85" s="126"/>
      <c r="J85" s="126"/>
      <c r="K85" s="126"/>
      <c r="L85" s="126"/>
      <c r="M85" s="126"/>
      <c r="N85" s="127" t="s">
        <v>10</v>
      </c>
      <c r="O85" s="127"/>
      <c r="P85" s="127"/>
      <c r="Q85" s="127"/>
      <c r="R85" s="128" t="s">
        <v>11</v>
      </c>
      <c r="S85" s="128"/>
      <c r="T85" s="128"/>
      <c r="U85" s="128"/>
      <c r="V85" s="130"/>
      <c r="W85" s="122"/>
      <c r="X85" s="130"/>
      <c r="Y85" s="123"/>
      <c r="Z85" s="123"/>
      <c r="AA85" s="123"/>
      <c r="AB85" s="123"/>
      <c r="AC85" s="123"/>
      <c r="AD85" s="123"/>
      <c r="AE85" s="123"/>
      <c r="AF85" s="123"/>
      <c r="AG85" s="12"/>
      <c r="AH85" s="12"/>
      <c r="AI85" s="66"/>
      <c r="AJ85" s="66"/>
      <c r="AK85" s="66"/>
      <c r="AL85" s="66"/>
      <c r="AM85" s="70"/>
      <c r="AN85" s="70"/>
      <c r="AO85" s="70"/>
      <c r="AP85" s="70"/>
      <c r="AQ85" s="70"/>
      <c r="AR85" s="70"/>
      <c r="AS85" s="70"/>
      <c r="AT85" s="66"/>
      <c r="AU85" s="66"/>
    </row>
    <row r="86" spans="1:47" ht="19.899999999999999" customHeight="1" x14ac:dyDescent="0.2">
      <c r="A86" s="130"/>
      <c r="B86" s="122" t="s">
        <v>0</v>
      </c>
      <c r="C86" s="120" t="s">
        <v>1</v>
      </c>
      <c r="D86" s="120"/>
      <c r="E86" s="71" t="s">
        <v>106</v>
      </c>
      <c r="F86" s="71" t="s">
        <v>107</v>
      </c>
      <c r="G86" s="120" t="s">
        <v>4</v>
      </c>
      <c r="H86" s="120" t="s">
        <v>108</v>
      </c>
      <c r="I86" s="129" t="s">
        <v>6</v>
      </c>
      <c r="J86" s="6" t="s">
        <v>7</v>
      </c>
      <c r="K86" s="71" t="s">
        <v>59</v>
      </c>
      <c r="L86" s="122" t="s">
        <v>8</v>
      </c>
      <c r="M86" s="122" t="s">
        <v>9</v>
      </c>
      <c r="N86" s="121" t="s">
        <v>21</v>
      </c>
      <c r="O86" s="120" t="s">
        <v>22</v>
      </c>
      <c r="P86" s="122" t="s">
        <v>23</v>
      </c>
      <c r="Q86" s="120" t="s">
        <v>24</v>
      </c>
      <c r="R86" s="121" t="s">
        <v>21</v>
      </c>
      <c r="S86" s="120" t="s">
        <v>22</v>
      </c>
      <c r="T86" s="122" t="s">
        <v>23</v>
      </c>
      <c r="U86" s="120" t="s">
        <v>24</v>
      </c>
      <c r="V86" s="130"/>
      <c r="W86" s="122"/>
      <c r="X86" s="130"/>
      <c r="Y86" s="116" t="s">
        <v>25</v>
      </c>
      <c r="Z86" s="116" t="s">
        <v>26</v>
      </c>
      <c r="AA86" s="117" t="s">
        <v>27</v>
      </c>
      <c r="AB86" s="117" t="s">
        <v>28</v>
      </c>
      <c r="AC86" s="118" t="s">
        <v>29</v>
      </c>
      <c r="AD86" s="119" t="s">
        <v>30</v>
      </c>
      <c r="AE86" s="115" t="s">
        <v>104</v>
      </c>
      <c r="AF86" s="115" t="s">
        <v>35</v>
      </c>
      <c r="AG86" s="12"/>
      <c r="AH86" s="12"/>
      <c r="AI86" s="66"/>
      <c r="AJ86" s="66"/>
      <c r="AK86" s="66"/>
      <c r="AL86" s="66"/>
      <c r="AM86" s="70"/>
      <c r="AN86" s="70"/>
      <c r="AO86" s="70"/>
      <c r="AP86" s="70"/>
      <c r="AQ86" s="70"/>
      <c r="AR86" s="70"/>
      <c r="AS86" s="70"/>
      <c r="AT86" s="66"/>
      <c r="AU86" s="66"/>
    </row>
    <row r="87" spans="1:47" ht="19.899999999999999" customHeight="1" x14ac:dyDescent="0.2">
      <c r="A87" s="130">
        <v>61</v>
      </c>
      <c r="B87" s="122"/>
      <c r="C87" s="122"/>
      <c r="D87" s="120"/>
      <c r="E87" s="72" t="s">
        <v>20</v>
      </c>
      <c r="F87" s="72" t="s">
        <v>20</v>
      </c>
      <c r="G87" s="120"/>
      <c r="H87" s="120"/>
      <c r="I87" s="120"/>
      <c r="J87" s="8" t="s">
        <v>19</v>
      </c>
      <c r="K87" s="15" t="s">
        <v>20</v>
      </c>
      <c r="L87" s="122"/>
      <c r="M87" s="122"/>
      <c r="N87" s="121"/>
      <c r="O87" s="120"/>
      <c r="P87" s="120"/>
      <c r="Q87" s="120"/>
      <c r="R87" s="121"/>
      <c r="S87" s="120"/>
      <c r="T87" s="120"/>
      <c r="U87" s="120"/>
      <c r="V87" s="130">
        <v>61</v>
      </c>
      <c r="W87" s="122"/>
      <c r="X87" s="130">
        <v>61</v>
      </c>
      <c r="Y87" s="116"/>
      <c r="Z87" s="116"/>
      <c r="AA87" s="117"/>
      <c r="AB87" s="117"/>
      <c r="AC87" s="118"/>
      <c r="AD87" s="119"/>
      <c r="AE87" s="115"/>
      <c r="AF87" s="115"/>
      <c r="AG87" s="12"/>
      <c r="AH87" s="12"/>
      <c r="AI87" s="66"/>
      <c r="AJ87" s="66"/>
      <c r="AK87" s="66"/>
      <c r="AL87" s="66"/>
      <c r="AM87" s="70"/>
      <c r="AN87" s="70"/>
      <c r="AO87" s="70"/>
      <c r="AP87" s="70"/>
      <c r="AQ87" s="70"/>
      <c r="AR87" s="70"/>
      <c r="AS87" s="70"/>
      <c r="AT87" s="66"/>
      <c r="AU87" s="66"/>
    </row>
    <row r="88" spans="1:47" ht="19.899999999999999" customHeight="1" x14ac:dyDescent="0.2">
      <c r="A88" s="54">
        <v>57</v>
      </c>
      <c r="B88" s="55"/>
      <c r="C88" s="114"/>
      <c r="D88" s="114"/>
      <c r="E88" s="57"/>
      <c r="F88" s="57"/>
      <c r="G88" s="56"/>
      <c r="H88" s="56"/>
      <c r="I88" s="56"/>
      <c r="J88" s="56"/>
      <c r="K88" s="113"/>
      <c r="L88" s="56"/>
      <c r="M88" s="58" t="str">
        <f t="shared" ref="M88:M122" si="36">IF(G88="","",E88*F88*2*G88/1000000)</f>
        <v/>
      </c>
      <c r="N88" s="59"/>
      <c r="O88" s="58" t="str">
        <f t="shared" ref="O88:O122" si="37">IF(N88="","",E88*F88*G88*N88/1000000)</f>
        <v/>
      </c>
      <c r="P88" s="60" t="str">
        <f t="shared" ref="P88:P122" si="38">IF(N88="","",G88*N88)</f>
        <v/>
      </c>
      <c r="Q88" s="61"/>
      <c r="R88" s="62" t="str">
        <f t="shared" ref="R88:R122" si="39">IF(N88="","",IF(N88=1,1,IF(N88=2,"","")))</f>
        <v/>
      </c>
      <c r="S88" s="58" t="str">
        <f t="shared" ref="S88:S122" si="40">IF(R88="","",(E88*F88*G88*R88/1000000))</f>
        <v/>
      </c>
      <c r="T88" s="60" t="str">
        <f t="shared" ref="T88:T122" si="41">IF(R88="","",G88*R88)</f>
        <v/>
      </c>
      <c r="U88" s="61"/>
      <c r="V88" s="54">
        <v>57</v>
      </c>
      <c r="W88" s="63"/>
      <c r="X88" s="54">
        <v>57</v>
      </c>
      <c r="Y88" s="63"/>
      <c r="Z88" s="63"/>
      <c r="AA88" s="63"/>
      <c r="AB88" s="63"/>
      <c r="AC88" s="63"/>
      <c r="AD88" s="73"/>
      <c r="AE88" s="65" t="str">
        <f t="shared" ref="AE88:AE122" si="42">IF((Y88+Z88+AA88+AB88)=0,"",(((Y88+Z88)*E88)+((AA88+AB88)*F88))/1000)</f>
        <v/>
      </c>
      <c r="AF88" s="65" t="str">
        <f t="shared" ref="AF88:AF122" si="43">IF(AE88="","",AE88*G88)</f>
        <v/>
      </c>
      <c r="AG88" s="12"/>
      <c r="AH88" s="12"/>
      <c r="AI88" s="66"/>
      <c r="AJ88" s="66"/>
      <c r="AK88" s="66"/>
      <c r="AL88" s="60" t="str">
        <f t="shared" ref="AL88:AL122" si="44">IF(AC88="","",AC88)</f>
        <v/>
      </c>
      <c r="AM88" s="67" t="str">
        <f t="shared" ref="AM88:AM122" si="45">IF(AL88=AM$22,AF88,"")</f>
        <v/>
      </c>
      <c r="AN88" s="67" t="str">
        <f t="shared" ref="AN88:AN122" si="46">IF(AL88=AN$22,AF88,"")</f>
        <v/>
      </c>
      <c r="AO88" s="67" t="str">
        <f t="shared" ref="AO88:AO122" si="47">IF(AL88=AO$22,AF88,"")</f>
        <v/>
      </c>
      <c r="AP88" s="67" t="str">
        <f t="shared" ref="AP88:AP122" si="48">IF(AL88=AP$22,AF88,"")</f>
        <v/>
      </c>
      <c r="AQ88" s="67" t="str">
        <f t="shared" ref="AQ88:AQ122" si="49">IF(AL88=AQ$22,AF88,"")</f>
        <v/>
      </c>
      <c r="AR88" s="67" t="str">
        <f t="shared" ref="AR88:AR122" si="50">IF(AL88=AR$22,AF88,"")</f>
        <v/>
      </c>
      <c r="AS88" s="67" t="str">
        <f t="shared" ref="AS88:AS122" si="51">IF(AL88=AS$22,AF88,"")</f>
        <v/>
      </c>
      <c r="AT88" s="66"/>
      <c r="AU88" s="66"/>
    </row>
    <row r="89" spans="1:47" ht="19.899999999999999" customHeight="1" x14ac:dyDescent="0.2">
      <c r="A89" s="68">
        <v>58</v>
      </c>
      <c r="B89" s="55"/>
      <c r="C89" s="114"/>
      <c r="D89" s="114"/>
      <c r="E89" s="57"/>
      <c r="F89" s="57"/>
      <c r="G89" s="56"/>
      <c r="H89" s="56"/>
      <c r="I89" s="56"/>
      <c r="J89" s="56"/>
      <c r="K89" s="113"/>
      <c r="L89" s="56"/>
      <c r="M89" s="58" t="str">
        <f t="shared" si="36"/>
        <v/>
      </c>
      <c r="N89" s="59"/>
      <c r="O89" s="58" t="str">
        <f t="shared" si="37"/>
        <v/>
      </c>
      <c r="P89" s="60" t="str">
        <f t="shared" si="38"/>
        <v/>
      </c>
      <c r="Q89" s="61"/>
      <c r="R89" s="62" t="str">
        <f t="shared" si="39"/>
        <v/>
      </c>
      <c r="S89" s="58" t="str">
        <f t="shared" si="40"/>
        <v/>
      </c>
      <c r="T89" s="60" t="str">
        <f t="shared" si="41"/>
        <v/>
      </c>
      <c r="U89" s="61"/>
      <c r="V89" s="68">
        <v>58</v>
      </c>
      <c r="W89" s="63"/>
      <c r="X89" s="68">
        <v>58</v>
      </c>
      <c r="Y89" s="63"/>
      <c r="Z89" s="63"/>
      <c r="AA89" s="63"/>
      <c r="AB89" s="63"/>
      <c r="AC89" s="63"/>
      <c r="AD89" s="73"/>
      <c r="AE89" s="65" t="str">
        <f t="shared" si="42"/>
        <v/>
      </c>
      <c r="AF89" s="65" t="str">
        <f t="shared" si="43"/>
        <v/>
      </c>
      <c r="AG89" s="12"/>
      <c r="AH89" s="12"/>
      <c r="AI89" s="66"/>
      <c r="AJ89" s="66"/>
      <c r="AK89" s="66"/>
      <c r="AL89" s="60" t="str">
        <f t="shared" si="44"/>
        <v/>
      </c>
      <c r="AM89" s="67" t="str">
        <f t="shared" si="45"/>
        <v/>
      </c>
      <c r="AN89" s="67" t="str">
        <f t="shared" si="46"/>
        <v/>
      </c>
      <c r="AO89" s="67" t="str">
        <f t="shared" si="47"/>
        <v/>
      </c>
      <c r="AP89" s="67" t="str">
        <f t="shared" si="48"/>
        <v/>
      </c>
      <c r="AQ89" s="67" t="str">
        <f t="shared" si="49"/>
        <v/>
      </c>
      <c r="AR89" s="67" t="str">
        <f t="shared" si="50"/>
        <v/>
      </c>
      <c r="AS89" s="67" t="str">
        <f t="shared" si="51"/>
        <v/>
      </c>
      <c r="AT89" s="66"/>
      <c r="AU89" s="66"/>
    </row>
    <row r="90" spans="1:47" ht="19.899999999999999" customHeight="1" x14ac:dyDescent="0.2">
      <c r="A90" s="54">
        <v>59</v>
      </c>
      <c r="B90" s="55"/>
      <c r="C90" s="114"/>
      <c r="D90" s="114"/>
      <c r="E90" s="57"/>
      <c r="F90" s="57"/>
      <c r="G90" s="56"/>
      <c r="H90" s="56"/>
      <c r="I90" s="56"/>
      <c r="J90" s="56"/>
      <c r="K90" s="113"/>
      <c r="L90" s="56"/>
      <c r="M90" s="58" t="str">
        <f t="shared" si="36"/>
        <v/>
      </c>
      <c r="N90" s="59"/>
      <c r="O90" s="58" t="str">
        <f t="shared" si="37"/>
        <v/>
      </c>
      <c r="P90" s="60" t="str">
        <f t="shared" si="38"/>
        <v/>
      </c>
      <c r="Q90" s="61"/>
      <c r="R90" s="62" t="str">
        <f t="shared" si="39"/>
        <v/>
      </c>
      <c r="S90" s="58" t="str">
        <f t="shared" si="40"/>
        <v/>
      </c>
      <c r="T90" s="60" t="str">
        <f t="shared" si="41"/>
        <v/>
      </c>
      <c r="U90" s="61"/>
      <c r="V90" s="54">
        <v>59</v>
      </c>
      <c r="W90" s="63"/>
      <c r="X90" s="54">
        <v>59</v>
      </c>
      <c r="Y90" s="63"/>
      <c r="Z90" s="63"/>
      <c r="AA90" s="63"/>
      <c r="AB90" s="63"/>
      <c r="AC90" s="63"/>
      <c r="AD90" s="73"/>
      <c r="AE90" s="65" t="str">
        <f t="shared" si="42"/>
        <v/>
      </c>
      <c r="AF90" s="65" t="str">
        <f t="shared" si="43"/>
        <v/>
      </c>
      <c r="AG90" s="12"/>
      <c r="AH90" s="12"/>
      <c r="AI90" s="66"/>
      <c r="AJ90" s="66"/>
      <c r="AK90" s="66"/>
      <c r="AL90" s="60" t="str">
        <f t="shared" si="44"/>
        <v/>
      </c>
      <c r="AM90" s="67" t="str">
        <f t="shared" si="45"/>
        <v/>
      </c>
      <c r="AN90" s="67" t="str">
        <f t="shared" si="46"/>
        <v/>
      </c>
      <c r="AO90" s="67" t="str">
        <f t="shared" si="47"/>
        <v/>
      </c>
      <c r="AP90" s="67" t="str">
        <f t="shared" si="48"/>
        <v/>
      </c>
      <c r="AQ90" s="67" t="str">
        <f t="shared" si="49"/>
        <v/>
      </c>
      <c r="AR90" s="67" t="str">
        <f t="shared" si="50"/>
        <v/>
      </c>
      <c r="AS90" s="67" t="str">
        <f t="shared" si="51"/>
        <v/>
      </c>
      <c r="AT90" s="66"/>
      <c r="AU90" s="66"/>
    </row>
    <row r="91" spans="1:47" ht="19.899999999999999" customHeight="1" x14ac:dyDescent="0.2">
      <c r="A91" s="68">
        <v>60</v>
      </c>
      <c r="B91" s="55"/>
      <c r="C91" s="114"/>
      <c r="D91" s="114"/>
      <c r="E91" s="57"/>
      <c r="F91" s="57"/>
      <c r="G91" s="56"/>
      <c r="H91" s="56"/>
      <c r="I91" s="56"/>
      <c r="J91" s="56"/>
      <c r="K91" s="113"/>
      <c r="L91" s="56"/>
      <c r="M91" s="58" t="str">
        <f t="shared" si="36"/>
        <v/>
      </c>
      <c r="N91" s="59"/>
      <c r="O91" s="58" t="str">
        <f t="shared" si="37"/>
        <v/>
      </c>
      <c r="P91" s="60" t="str">
        <f t="shared" si="38"/>
        <v/>
      </c>
      <c r="Q91" s="61"/>
      <c r="R91" s="62" t="str">
        <f t="shared" si="39"/>
        <v/>
      </c>
      <c r="S91" s="58" t="str">
        <f t="shared" si="40"/>
        <v/>
      </c>
      <c r="T91" s="60" t="str">
        <f t="shared" si="41"/>
        <v/>
      </c>
      <c r="U91" s="61"/>
      <c r="V91" s="68">
        <v>60</v>
      </c>
      <c r="W91" s="63"/>
      <c r="X91" s="68">
        <v>60</v>
      </c>
      <c r="Y91" s="63"/>
      <c r="Z91" s="63"/>
      <c r="AA91" s="63"/>
      <c r="AB91" s="63"/>
      <c r="AC91" s="63"/>
      <c r="AD91" s="73"/>
      <c r="AE91" s="65" t="str">
        <f t="shared" si="42"/>
        <v/>
      </c>
      <c r="AF91" s="65" t="str">
        <f t="shared" si="43"/>
        <v/>
      </c>
      <c r="AG91" s="12"/>
      <c r="AH91" s="12"/>
      <c r="AI91" s="66"/>
      <c r="AJ91" s="66"/>
      <c r="AK91" s="66"/>
      <c r="AL91" s="60" t="str">
        <f t="shared" si="44"/>
        <v/>
      </c>
      <c r="AM91" s="67" t="str">
        <f t="shared" si="45"/>
        <v/>
      </c>
      <c r="AN91" s="67" t="str">
        <f t="shared" si="46"/>
        <v/>
      </c>
      <c r="AO91" s="67" t="str">
        <f t="shared" si="47"/>
        <v/>
      </c>
      <c r="AP91" s="67" t="str">
        <f t="shared" si="48"/>
        <v/>
      </c>
      <c r="AQ91" s="67" t="str">
        <f t="shared" si="49"/>
        <v/>
      </c>
      <c r="AR91" s="67" t="str">
        <f t="shared" si="50"/>
        <v/>
      </c>
      <c r="AS91" s="67" t="str">
        <f t="shared" si="51"/>
        <v/>
      </c>
      <c r="AT91" s="66"/>
      <c r="AU91" s="66"/>
    </row>
    <row r="92" spans="1:47" ht="19.899999999999999" customHeight="1" x14ac:dyDescent="0.2">
      <c r="A92" s="54">
        <v>61</v>
      </c>
      <c r="B92" s="55"/>
      <c r="C92" s="114"/>
      <c r="D92" s="114"/>
      <c r="E92" s="57"/>
      <c r="F92" s="57"/>
      <c r="G92" s="56"/>
      <c r="H92" s="56"/>
      <c r="I92" s="56"/>
      <c r="J92" s="56"/>
      <c r="K92" s="113"/>
      <c r="L92" s="56"/>
      <c r="M92" s="58" t="str">
        <f t="shared" si="36"/>
        <v/>
      </c>
      <c r="N92" s="59"/>
      <c r="O92" s="58" t="str">
        <f t="shared" si="37"/>
        <v/>
      </c>
      <c r="P92" s="60" t="str">
        <f t="shared" si="38"/>
        <v/>
      </c>
      <c r="Q92" s="61"/>
      <c r="R92" s="62" t="str">
        <f t="shared" si="39"/>
        <v/>
      </c>
      <c r="S92" s="58" t="str">
        <f t="shared" si="40"/>
        <v/>
      </c>
      <c r="T92" s="60" t="str">
        <f t="shared" si="41"/>
        <v/>
      </c>
      <c r="U92" s="61"/>
      <c r="V92" s="54">
        <v>61</v>
      </c>
      <c r="W92" s="63"/>
      <c r="X92" s="54">
        <v>61</v>
      </c>
      <c r="Y92" s="63"/>
      <c r="Z92" s="63"/>
      <c r="AA92" s="63"/>
      <c r="AB92" s="63"/>
      <c r="AC92" s="63"/>
      <c r="AD92" s="73"/>
      <c r="AE92" s="65" t="str">
        <f t="shared" si="42"/>
        <v/>
      </c>
      <c r="AF92" s="65" t="str">
        <f t="shared" si="43"/>
        <v/>
      </c>
      <c r="AG92" s="12"/>
      <c r="AH92" s="12"/>
      <c r="AI92" s="66"/>
      <c r="AJ92" s="66"/>
      <c r="AK92" s="66"/>
      <c r="AL92" s="60" t="str">
        <f t="shared" si="44"/>
        <v/>
      </c>
      <c r="AM92" s="67" t="str">
        <f t="shared" si="45"/>
        <v/>
      </c>
      <c r="AN92" s="67" t="str">
        <f t="shared" si="46"/>
        <v/>
      </c>
      <c r="AO92" s="67" t="str">
        <f t="shared" si="47"/>
        <v/>
      </c>
      <c r="AP92" s="67" t="str">
        <f t="shared" si="48"/>
        <v/>
      </c>
      <c r="AQ92" s="67" t="str">
        <f t="shared" si="49"/>
        <v/>
      </c>
      <c r="AR92" s="67" t="str">
        <f t="shared" si="50"/>
        <v/>
      </c>
      <c r="AS92" s="67" t="str">
        <f t="shared" si="51"/>
        <v/>
      </c>
      <c r="AT92" s="66"/>
      <c r="AU92" s="66"/>
    </row>
    <row r="93" spans="1:47" ht="19.899999999999999" customHeight="1" x14ac:dyDescent="0.2">
      <c r="A93" s="68">
        <v>62</v>
      </c>
      <c r="B93" s="55"/>
      <c r="C93" s="114"/>
      <c r="D93" s="114"/>
      <c r="E93" s="57"/>
      <c r="F93" s="57"/>
      <c r="G93" s="56"/>
      <c r="H93" s="56"/>
      <c r="I93" s="56"/>
      <c r="J93" s="56"/>
      <c r="K93" s="113"/>
      <c r="L93" s="56"/>
      <c r="M93" s="58" t="str">
        <f t="shared" si="36"/>
        <v/>
      </c>
      <c r="N93" s="59"/>
      <c r="O93" s="58" t="str">
        <f t="shared" si="37"/>
        <v/>
      </c>
      <c r="P93" s="60" t="str">
        <f t="shared" si="38"/>
        <v/>
      </c>
      <c r="Q93" s="61"/>
      <c r="R93" s="62" t="str">
        <f t="shared" si="39"/>
        <v/>
      </c>
      <c r="S93" s="58" t="str">
        <f t="shared" si="40"/>
        <v/>
      </c>
      <c r="T93" s="60" t="str">
        <f t="shared" si="41"/>
        <v/>
      </c>
      <c r="U93" s="61"/>
      <c r="V93" s="68">
        <v>62</v>
      </c>
      <c r="W93" s="63"/>
      <c r="X93" s="68">
        <v>62</v>
      </c>
      <c r="Y93" s="63"/>
      <c r="Z93" s="63"/>
      <c r="AA93" s="63"/>
      <c r="AB93" s="63"/>
      <c r="AC93" s="63"/>
      <c r="AD93" s="73"/>
      <c r="AE93" s="65" t="str">
        <f t="shared" si="42"/>
        <v/>
      </c>
      <c r="AF93" s="65" t="str">
        <f t="shared" si="43"/>
        <v/>
      </c>
      <c r="AG93" s="12"/>
      <c r="AH93" s="12"/>
      <c r="AI93" s="66"/>
      <c r="AJ93" s="66"/>
      <c r="AK93" s="66"/>
      <c r="AL93" s="60" t="str">
        <f t="shared" si="44"/>
        <v/>
      </c>
      <c r="AM93" s="67" t="str">
        <f t="shared" si="45"/>
        <v/>
      </c>
      <c r="AN93" s="67" t="str">
        <f t="shared" si="46"/>
        <v/>
      </c>
      <c r="AO93" s="67" t="str">
        <f t="shared" si="47"/>
        <v/>
      </c>
      <c r="AP93" s="67" t="str">
        <f t="shared" si="48"/>
        <v/>
      </c>
      <c r="AQ93" s="67" t="str">
        <f t="shared" si="49"/>
        <v/>
      </c>
      <c r="AR93" s="67" t="str">
        <f t="shared" si="50"/>
        <v/>
      </c>
      <c r="AS93" s="67" t="str">
        <f t="shared" si="51"/>
        <v/>
      </c>
      <c r="AT93" s="66"/>
      <c r="AU93" s="66"/>
    </row>
    <row r="94" spans="1:47" ht="19.899999999999999" customHeight="1" x14ac:dyDescent="0.2">
      <c r="A94" s="54">
        <v>63</v>
      </c>
      <c r="B94" s="55"/>
      <c r="C94" s="114"/>
      <c r="D94" s="114"/>
      <c r="E94" s="57"/>
      <c r="F94" s="57"/>
      <c r="G94" s="56"/>
      <c r="H94" s="56"/>
      <c r="I94" s="56"/>
      <c r="J94" s="56"/>
      <c r="K94" s="113"/>
      <c r="L94" s="56"/>
      <c r="M94" s="58" t="str">
        <f t="shared" si="36"/>
        <v/>
      </c>
      <c r="N94" s="59"/>
      <c r="O94" s="58" t="str">
        <f t="shared" si="37"/>
        <v/>
      </c>
      <c r="P94" s="60" t="str">
        <f t="shared" si="38"/>
        <v/>
      </c>
      <c r="Q94" s="61"/>
      <c r="R94" s="62" t="str">
        <f t="shared" si="39"/>
        <v/>
      </c>
      <c r="S94" s="58" t="str">
        <f t="shared" si="40"/>
        <v/>
      </c>
      <c r="T94" s="60" t="str">
        <f t="shared" si="41"/>
        <v/>
      </c>
      <c r="U94" s="61"/>
      <c r="V94" s="54">
        <v>63</v>
      </c>
      <c r="W94" s="63"/>
      <c r="X94" s="54">
        <v>63</v>
      </c>
      <c r="Y94" s="63"/>
      <c r="Z94" s="63"/>
      <c r="AA94" s="63"/>
      <c r="AB94" s="63"/>
      <c r="AC94" s="63"/>
      <c r="AD94" s="73"/>
      <c r="AE94" s="65" t="str">
        <f t="shared" si="42"/>
        <v/>
      </c>
      <c r="AF94" s="65" t="str">
        <f t="shared" si="43"/>
        <v/>
      </c>
      <c r="AG94" s="12"/>
      <c r="AH94" s="12"/>
      <c r="AI94" s="66"/>
      <c r="AJ94" s="66"/>
      <c r="AK94" s="66"/>
      <c r="AL94" s="60" t="str">
        <f t="shared" si="44"/>
        <v/>
      </c>
      <c r="AM94" s="67" t="str">
        <f t="shared" si="45"/>
        <v/>
      </c>
      <c r="AN94" s="67" t="str">
        <f t="shared" si="46"/>
        <v/>
      </c>
      <c r="AO94" s="67" t="str">
        <f t="shared" si="47"/>
        <v/>
      </c>
      <c r="AP94" s="67" t="str">
        <f t="shared" si="48"/>
        <v/>
      </c>
      <c r="AQ94" s="67" t="str">
        <f t="shared" si="49"/>
        <v/>
      </c>
      <c r="AR94" s="67" t="str">
        <f t="shared" si="50"/>
        <v/>
      </c>
      <c r="AS94" s="67" t="str">
        <f t="shared" si="51"/>
        <v/>
      </c>
      <c r="AT94" s="66"/>
      <c r="AU94" s="66"/>
    </row>
    <row r="95" spans="1:47" ht="19.899999999999999" customHeight="1" x14ac:dyDescent="0.2">
      <c r="A95" s="68">
        <v>64</v>
      </c>
      <c r="B95" s="55"/>
      <c r="C95" s="114"/>
      <c r="D95" s="114"/>
      <c r="E95" s="57"/>
      <c r="F95" s="57"/>
      <c r="G95" s="56"/>
      <c r="H95" s="56"/>
      <c r="I95" s="56"/>
      <c r="J95" s="56"/>
      <c r="K95" s="113"/>
      <c r="L95" s="56"/>
      <c r="M95" s="58" t="str">
        <f t="shared" si="36"/>
        <v/>
      </c>
      <c r="N95" s="59"/>
      <c r="O95" s="58" t="str">
        <f t="shared" si="37"/>
        <v/>
      </c>
      <c r="P95" s="60" t="str">
        <f t="shared" si="38"/>
        <v/>
      </c>
      <c r="Q95" s="61"/>
      <c r="R95" s="62" t="str">
        <f t="shared" si="39"/>
        <v/>
      </c>
      <c r="S95" s="58" t="str">
        <f t="shared" si="40"/>
        <v/>
      </c>
      <c r="T95" s="60" t="str">
        <f t="shared" si="41"/>
        <v/>
      </c>
      <c r="U95" s="61"/>
      <c r="V95" s="68">
        <v>64</v>
      </c>
      <c r="W95" s="63"/>
      <c r="X95" s="68">
        <v>64</v>
      </c>
      <c r="Y95" s="63"/>
      <c r="Z95" s="63"/>
      <c r="AA95" s="63"/>
      <c r="AB95" s="63"/>
      <c r="AC95" s="63"/>
      <c r="AD95" s="73"/>
      <c r="AE95" s="65" t="str">
        <f t="shared" si="42"/>
        <v/>
      </c>
      <c r="AF95" s="65" t="str">
        <f t="shared" si="43"/>
        <v/>
      </c>
      <c r="AG95" s="12"/>
      <c r="AH95" s="12"/>
      <c r="AI95" s="66"/>
      <c r="AJ95" s="66"/>
      <c r="AK95" s="66"/>
      <c r="AL95" s="60" t="str">
        <f t="shared" si="44"/>
        <v/>
      </c>
      <c r="AM95" s="67" t="str">
        <f t="shared" si="45"/>
        <v/>
      </c>
      <c r="AN95" s="67" t="str">
        <f t="shared" si="46"/>
        <v/>
      </c>
      <c r="AO95" s="67" t="str">
        <f t="shared" si="47"/>
        <v/>
      </c>
      <c r="AP95" s="67" t="str">
        <f t="shared" si="48"/>
        <v/>
      </c>
      <c r="AQ95" s="67" t="str">
        <f t="shared" si="49"/>
        <v/>
      </c>
      <c r="AR95" s="67" t="str">
        <f t="shared" si="50"/>
        <v/>
      </c>
      <c r="AS95" s="67" t="str">
        <f t="shared" si="51"/>
        <v/>
      </c>
      <c r="AT95" s="66"/>
      <c r="AU95" s="66"/>
    </row>
    <row r="96" spans="1:47" ht="19.899999999999999" customHeight="1" x14ac:dyDescent="0.2">
      <c r="A96" s="54">
        <v>65</v>
      </c>
      <c r="B96" s="55"/>
      <c r="C96" s="114"/>
      <c r="D96" s="114"/>
      <c r="E96" s="57"/>
      <c r="F96" s="57"/>
      <c r="G96" s="56"/>
      <c r="H96" s="56"/>
      <c r="I96" s="56"/>
      <c r="J96" s="56"/>
      <c r="K96" s="113"/>
      <c r="L96" s="56"/>
      <c r="M96" s="58" t="str">
        <f t="shared" si="36"/>
        <v/>
      </c>
      <c r="N96" s="59"/>
      <c r="O96" s="58" t="str">
        <f t="shared" si="37"/>
        <v/>
      </c>
      <c r="P96" s="60" t="str">
        <f t="shared" si="38"/>
        <v/>
      </c>
      <c r="Q96" s="61"/>
      <c r="R96" s="62" t="str">
        <f t="shared" si="39"/>
        <v/>
      </c>
      <c r="S96" s="58" t="str">
        <f t="shared" si="40"/>
        <v/>
      </c>
      <c r="T96" s="60" t="str">
        <f t="shared" si="41"/>
        <v/>
      </c>
      <c r="U96" s="61"/>
      <c r="V96" s="54">
        <v>65</v>
      </c>
      <c r="W96" s="63"/>
      <c r="X96" s="54">
        <v>65</v>
      </c>
      <c r="Y96" s="63"/>
      <c r="Z96" s="63"/>
      <c r="AA96" s="63"/>
      <c r="AB96" s="63"/>
      <c r="AC96" s="63"/>
      <c r="AD96" s="73"/>
      <c r="AE96" s="65" t="str">
        <f t="shared" si="42"/>
        <v/>
      </c>
      <c r="AF96" s="65" t="str">
        <f t="shared" si="43"/>
        <v/>
      </c>
      <c r="AG96" s="12"/>
      <c r="AH96" s="12"/>
      <c r="AI96" s="66"/>
      <c r="AJ96" s="66"/>
      <c r="AK96" s="66"/>
      <c r="AL96" s="60" t="str">
        <f t="shared" si="44"/>
        <v/>
      </c>
      <c r="AM96" s="67" t="str">
        <f t="shared" si="45"/>
        <v/>
      </c>
      <c r="AN96" s="67" t="str">
        <f t="shared" si="46"/>
        <v/>
      </c>
      <c r="AO96" s="67" t="str">
        <f t="shared" si="47"/>
        <v/>
      </c>
      <c r="AP96" s="67" t="str">
        <f t="shared" si="48"/>
        <v/>
      </c>
      <c r="AQ96" s="67" t="str">
        <f t="shared" si="49"/>
        <v/>
      </c>
      <c r="AR96" s="67" t="str">
        <f t="shared" si="50"/>
        <v/>
      </c>
      <c r="AS96" s="67" t="str">
        <f t="shared" si="51"/>
        <v/>
      </c>
      <c r="AT96" s="66"/>
      <c r="AU96" s="66"/>
    </row>
    <row r="97" spans="1:47" ht="19.899999999999999" customHeight="1" x14ac:dyDescent="0.2">
      <c r="A97" s="68">
        <v>66</v>
      </c>
      <c r="B97" s="55"/>
      <c r="C97" s="114"/>
      <c r="D97" s="114"/>
      <c r="E97" s="57"/>
      <c r="F97" s="57"/>
      <c r="G97" s="56"/>
      <c r="H97" s="56"/>
      <c r="I97" s="56"/>
      <c r="J97" s="56"/>
      <c r="K97" s="113"/>
      <c r="L97" s="56"/>
      <c r="M97" s="58" t="str">
        <f t="shared" si="36"/>
        <v/>
      </c>
      <c r="N97" s="59"/>
      <c r="O97" s="58" t="str">
        <f t="shared" si="37"/>
        <v/>
      </c>
      <c r="P97" s="60" t="str">
        <f t="shared" si="38"/>
        <v/>
      </c>
      <c r="Q97" s="61"/>
      <c r="R97" s="62" t="str">
        <f t="shared" si="39"/>
        <v/>
      </c>
      <c r="S97" s="58" t="str">
        <f t="shared" si="40"/>
        <v/>
      </c>
      <c r="T97" s="60" t="str">
        <f t="shared" si="41"/>
        <v/>
      </c>
      <c r="U97" s="61"/>
      <c r="V97" s="68">
        <v>66</v>
      </c>
      <c r="W97" s="63"/>
      <c r="X97" s="68">
        <v>66</v>
      </c>
      <c r="Y97" s="63"/>
      <c r="Z97" s="63"/>
      <c r="AA97" s="63"/>
      <c r="AB97" s="63"/>
      <c r="AC97" s="63"/>
      <c r="AD97" s="73"/>
      <c r="AE97" s="65" t="str">
        <f t="shared" si="42"/>
        <v/>
      </c>
      <c r="AF97" s="65" t="str">
        <f t="shared" si="43"/>
        <v/>
      </c>
      <c r="AG97" s="12"/>
      <c r="AH97" s="12"/>
      <c r="AI97" s="66"/>
      <c r="AJ97" s="66"/>
      <c r="AK97" s="66"/>
      <c r="AL97" s="60" t="str">
        <f t="shared" si="44"/>
        <v/>
      </c>
      <c r="AM97" s="67" t="str">
        <f t="shared" si="45"/>
        <v/>
      </c>
      <c r="AN97" s="67" t="str">
        <f t="shared" si="46"/>
        <v/>
      </c>
      <c r="AO97" s="67" t="str">
        <f t="shared" si="47"/>
        <v/>
      </c>
      <c r="AP97" s="67" t="str">
        <f t="shared" si="48"/>
        <v/>
      </c>
      <c r="AQ97" s="67" t="str">
        <f t="shared" si="49"/>
        <v/>
      </c>
      <c r="AR97" s="67" t="str">
        <f t="shared" si="50"/>
        <v/>
      </c>
      <c r="AS97" s="67" t="str">
        <f t="shared" si="51"/>
        <v/>
      </c>
      <c r="AT97" s="66"/>
      <c r="AU97" s="66"/>
    </row>
    <row r="98" spans="1:47" ht="19.899999999999999" customHeight="1" x14ac:dyDescent="0.2">
      <c r="A98" s="54">
        <v>67</v>
      </c>
      <c r="B98" s="55"/>
      <c r="C98" s="114"/>
      <c r="D98" s="114"/>
      <c r="E98" s="57"/>
      <c r="F98" s="57"/>
      <c r="G98" s="56"/>
      <c r="H98" s="56"/>
      <c r="I98" s="56"/>
      <c r="J98" s="56"/>
      <c r="K98" s="113"/>
      <c r="L98" s="56"/>
      <c r="M98" s="58" t="str">
        <f t="shared" si="36"/>
        <v/>
      </c>
      <c r="N98" s="59"/>
      <c r="O98" s="58" t="str">
        <f t="shared" si="37"/>
        <v/>
      </c>
      <c r="P98" s="60" t="str">
        <f t="shared" si="38"/>
        <v/>
      </c>
      <c r="Q98" s="61"/>
      <c r="R98" s="62" t="str">
        <f t="shared" si="39"/>
        <v/>
      </c>
      <c r="S98" s="58" t="str">
        <f t="shared" si="40"/>
        <v/>
      </c>
      <c r="T98" s="60" t="str">
        <f t="shared" si="41"/>
        <v/>
      </c>
      <c r="U98" s="61"/>
      <c r="V98" s="54">
        <v>67</v>
      </c>
      <c r="W98" s="63"/>
      <c r="X98" s="54">
        <v>67</v>
      </c>
      <c r="Y98" s="63"/>
      <c r="Z98" s="63"/>
      <c r="AA98" s="63"/>
      <c r="AB98" s="63"/>
      <c r="AC98" s="63"/>
      <c r="AD98" s="73"/>
      <c r="AE98" s="65" t="str">
        <f t="shared" si="42"/>
        <v/>
      </c>
      <c r="AF98" s="65" t="str">
        <f t="shared" si="43"/>
        <v/>
      </c>
      <c r="AG98" s="12"/>
      <c r="AH98" s="12"/>
      <c r="AI98" s="66"/>
      <c r="AJ98" s="66"/>
      <c r="AK98" s="66"/>
      <c r="AL98" s="60" t="str">
        <f t="shared" si="44"/>
        <v/>
      </c>
      <c r="AM98" s="67" t="str">
        <f t="shared" si="45"/>
        <v/>
      </c>
      <c r="AN98" s="67" t="str">
        <f t="shared" si="46"/>
        <v/>
      </c>
      <c r="AO98" s="67" t="str">
        <f t="shared" si="47"/>
        <v/>
      </c>
      <c r="AP98" s="67" t="str">
        <f t="shared" si="48"/>
        <v/>
      </c>
      <c r="AQ98" s="67" t="str">
        <f t="shared" si="49"/>
        <v/>
      </c>
      <c r="AR98" s="67" t="str">
        <f t="shared" si="50"/>
        <v/>
      </c>
      <c r="AS98" s="67" t="str">
        <f t="shared" si="51"/>
        <v/>
      </c>
      <c r="AT98" s="66"/>
      <c r="AU98" s="66"/>
    </row>
    <row r="99" spans="1:47" ht="19.899999999999999" customHeight="1" x14ac:dyDescent="0.2">
      <c r="A99" s="68">
        <v>68</v>
      </c>
      <c r="B99" s="55"/>
      <c r="C99" s="114"/>
      <c r="D99" s="114"/>
      <c r="E99" s="57"/>
      <c r="F99" s="57"/>
      <c r="G99" s="56"/>
      <c r="H99" s="56"/>
      <c r="I99" s="56"/>
      <c r="J99" s="56"/>
      <c r="K99" s="113"/>
      <c r="L99" s="56"/>
      <c r="M99" s="58" t="str">
        <f t="shared" si="36"/>
        <v/>
      </c>
      <c r="N99" s="59"/>
      <c r="O99" s="58" t="str">
        <f t="shared" si="37"/>
        <v/>
      </c>
      <c r="P99" s="60" t="str">
        <f t="shared" si="38"/>
        <v/>
      </c>
      <c r="Q99" s="61"/>
      <c r="R99" s="62" t="str">
        <f t="shared" si="39"/>
        <v/>
      </c>
      <c r="S99" s="58" t="str">
        <f t="shared" si="40"/>
        <v/>
      </c>
      <c r="T99" s="60" t="str">
        <f t="shared" si="41"/>
        <v/>
      </c>
      <c r="U99" s="61"/>
      <c r="V99" s="68">
        <v>68</v>
      </c>
      <c r="W99" s="63"/>
      <c r="X99" s="68">
        <v>68</v>
      </c>
      <c r="Y99" s="63"/>
      <c r="Z99" s="63"/>
      <c r="AA99" s="63"/>
      <c r="AB99" s="63"/>
      <c r="AC99" s="63"/>
      <c r="AD99" s="73"/>
      <c r="AE99" s="65" t="str">
        <f t="shared" si="42"/>
        <v/>
      </c>
      <c r="AF99" s="65" t="str">
        <f t="shared" si="43"/>
        <v/>
      </c>
      <c r="AG99" s="12"/>
      <c r="AH99" s="12"/>
      <c r="AI99" s="66"/>
      <c r="AJ99" s="66"/>
      <c r="AK99" s="66"/>
      <c r="AL99" s="60" t="str">
        <f t="shared" si="44"/>
        <v/>
      </c>
      <c r="AM99" s="67" t="str">
        <f t="shared" si="45"/>
        <v/>
      </c>
      <c r="AN99" s="67" t="str">
        <f t="shared" si="46"/>
        <v/>
      </c>
      <c r="AO99" s="67" t="str">
        <f t="shared" si="47"/>
        <v/>
      </c>
      <c r="AP99" s="67" t="str">
        <f t="shared" si="48"/>
        <v/>
      </c>
      <c r="AQ99" s="67" t="str">
        <f t="shared" si="49"/>
        <v/>
      </c>
      <c r="AR99" s="67" t="str">
        <f t="shared" si="50"/>
        <v/>
      </c>
      <c r="AS99" s="67" t="str">
        <f t="shared" si="51"/>
        <v/>
      </c>
      <c r="AT99" s="66"/>
      <c r="AU99" s="66"/>
    </row>
    <row r="100" spans="1:47" ht="19.899999999999999" customHeight="1" x14ac:dyDescent="0.2">
      <c r="A100" s="54">
        <v>69</v>
      </c>
      <c r="B100" s="55"/>
      <c r="C100" s="114"/>
      <c r="D100" s="114"/>
      <c r="E100" s="57"/>
      <c r="F100" s="57"/>
      <c r="G100" s="56"/>
      <c r="H100" s="56"/>
      <c r="I100" s="56"/>
      <c r="J100" s="56"/>
      <c r="K100" s="113"/>
      <c r="L100" s="56"/>
      <c r="M100" s="58" t="str">
        <f t="shared" si="36"/>
        <v/>
      </c>
      <c r="N100" s="59"/>
      <c r="O100" s="58" t="str">
        <f t="shared" si="37"/>
        <v/>
      </c>
      <c r="P100" s="60" t="str">
        <f t="shared" si="38"/>
        <v/>
      </c>
      <c r="Q100" s="61"/>
      <c r="R100" s="62" t="str">
        <f t="shared" si="39"/>
        <v/>
      </c>
      <c r="S100" s="58" t="str">
        <f t="shared" si="40"/>
        <v/>
      </c>
      <c r="T100" s="60" t="str">
        <f t="shared" si="41"/>
        <v/>
      </c>
      <c r="U100" s="61"/>
      <c r="V100" s="54">
        <v>69</v>
      </c>
      <c r="W100" s="63"/>
      <c r="X100" s="54">
        <v>69</v>
      </c>
      <c r="Y100" s="63"/>
      <c r="Z100" s="63"/>
      <c r="AA100" s="63"/>
      <c r="AB100" s="63"/>
      <c r="AC100" s="63"/>
      <c r="AD100" s="73"/>
      <c r="AE100" s="65" t="str">
        <f t="shared" si="42"/>
        <v/>
      </c>
      <c r="AF100" s="65" t="str">
        <f t="shared" si="43"/>
        <v/>
      </c>
      <c r="AG100" s="12"/>
      <c r="AH100" s="12"/>
      <c r="AI100" s="66"/>
      <c r="AJ100" s="66"/>
      <c r="AK100" s="66"/>
      <c r="AL100" s="60" t="str">
        <f t="shared" si="44"/>
        <v/>
      </c>
      <c r="AM100" s="67" t="str">
        <f t="shared" si="45"/>
        <v/>
      </c>
      <c r="AN100" s="67" t="str">
        <f t="shared" si="46"/>
        <v/>
      </c>
      <c r="AO100" s="67" t="str">
        <f t="shared" si="47"/>
        <v/>
      </c>
      <c r="AP100" s="67" t="str">
        <f t="shared" si="48"/>
        <v/>
      </c>
      <c r="AQ100" s="67" t="str">
        <f t="shared" si="49"/>
        <v/>
      </c>
      <c r="AR100" s="67" t="str">
        <f t="shared" si="50"/>
        <v/>
      </c>
      <c r="AS100" s="67" t="str">
        <f t="shared" si="51"/>
        <v/>
      </c>
      <c r="AT100" s="66"/>
      <c r="AU100" s="66"/>
    </row>
    <row r="101" spans="1:47" ht="19.899999999999999" customHeight="1" x14ac:dyDescent="0.2">
      <c r="A101" s="68">
        <v>70</v>
      </c>
      <c r="B101" s="55"/>
      <c r="C101" s="114"/>
      <c r="D101" s="114"/>
      <c r="E101" s="57"/>
      <c r="F101" s="57"/>
      <c r="G101" s="56"/>
      <c r="H101" s="56"/>
      <c r="I101" s="56"/>
      <c r="J101" s="56"/>
      <c r="K101" s="113"/>
      <c r="L101" s="56"/>
      <c r="M101" s="58" t="str">
        <f t="shared" si="36"/>
        <v/>
      </c>
      <c r="N101" s="59"/>
      <c r="O101" s="58" t="str">
        <f t="shared" si="37"/>
        <v/>
      </c>
      <c r="P101" s="60" t="str">
        <f t="shared" si="38"/>
        <v/>
      </c>
      <c r="Q101" s="61"/>
      <c r="R101" s="62" t="str">
        <f t="shared" si="39"/>
        <v/>
      </c>
      <c r="S101" s="58" t="str">
        <f t="shared" si="40"/>
        <v/>
      </c>
      <c r="T101" s="60" t="str">
        <f t="shared" si="41"/>
        <v/>
      </c>
      <c r="U101" s="61"/>
      <c r="V101" s="68">
        <v>70</v>
      </c>
      <c r="W101" s="63"/>
      <c r="X101" s="68">
        <v>70</v>
      </c>
      <c r="Y101" s="63"/>
      <c r="Z101" s="63"/>
      <c r="AA101" s="63"/>
      <c r="AB101" s="63"/>
      <c r="AC101" s="63"/>
      <c r="AD101" s="73"/>
      <c r="AE101" s="65" t="str">
        <f t="shared" si="42"/>
        <v/>
      </c>
      <c r="AF101" s="65" t="str">
        <f t="shared" si="43"/>
        <v/>
      </c>
      <c r="AG101" s="12"/>
      <c r="AH101" s="12"/>
      <c r="AI101" s="66"/>
      <c r="AJ101" s="66"/>
      <c r="AK101" s="66"/>
      <c r="AL101" s="60" t="str">
        <f t="shared" si="44"/>
        <v/>
      </c>
      <c r="AM101" s="67" t="str">
        <f t="shared" si="45"/>
        <v/>
      </c>
      <c r="AN101" s="67" t="str">
        <f t="shared" si="46"/>
        <v/>
      </c>
      <c r="AO101" s="67" t="str">
        <f t="shared" si="47"/>
        <v/>
      </c>
      <c r="AP101" s="67" t="str">
        <f t="shared" si="48"/>
        <v/>
      </c>
      <c r="AQ101" s="67" t="str">
        <f t="shared" si="49"/>
        <v/>
      </c>
      <c r="AR101" s="67" t="str">
        <f t="shared" si="50"/>
        <v/>
      </c>
      <c r="AS101" s="67" t="str">
        <f t="shared" si="51"/>
        <v/>
      </c>
      <c r="AT101" s="66"/>
      <c r="AU101" s="66"/>
    </row>
    <row r="102" spans="1:47" ht="19.899999999999999" customHeight="1" x14ac:dyDescent="0.2">
      <c r="A102" s="54">
        <v>71</v>
      </c>
      <c r="B102" s="55"/>
      <c r="C102" s="114"/>
      <c r="D102" s="114"/>
      <c r="E102" s="57"/>
      <c r="F102" s="57"/>
      <c r="G102" s="56"/>
      <c r="H102" s="56"/>
      <c r="I102" s="56"/>
      <c r="J102" s="56"/>
      <c r="K102" s="113"/>
      <c r="L102" s="56"/>
      <c r="M102" s="58" t="str">
        <f t="shared" si="36"/>
        <v/>
      </c>
      <c r="N102" s="59"/>
      <c r="O102" s="58" t="str">
        <f t="shared" si="37"/>
        <v/>
      </c>
      <c r="P102" s="60" t="str">
        <f t="shared" si="38"/>
        <v/>
      </c>
      <c r="Q102" s="61"/>
      <c r="R102" s="62" t="str">
        <f t="shared" si="39"/>
        <v/>
      </c>
      <c r="S102" s="58" t="str">
        <f t="shared" si="40"/>
        <v/>
      </c>
      <c r="T102" s="60" t="str">
        <f t="shared" si="41"/>
        <v/>
      </c>
      <c r="U102" s="61"/>
      <c r="V102" s="54">
        <v>71</v>
      </c>
      <c r="W102" s="63"/>
      <c r="X102" s="54">
        <v>71</v>
      </c>
      <c r="Y102" s="63"/>
      <c r="Z102" s="63"/>
      <c r="AA102" s="63"/>
      <c r="AB102" s="63"/>
      <c r="AC102" s="63"/>
      <c r="AD102" s="73"/>
      <c r="AE102" s="65" t="str">
        <f t="shared" si="42"/>
        <v/>
      </c>
      <c r="AF102" s="65" t="str">
        <f t="shared" si="43"/>
        <v/>
      </c>
      <c r="AG102" s="12"/>
      <c r="AH102" s="12"/>
      <c r="AI102" s="66"/>
      <c r="AJ102" s="66"/>
      <c r="AK102" s="66"/>
      <c r="AL102" s="60" t="str">
        <f t="shared" si="44"/>
        <v/>
      </c>
      <c r="AM102" s="67" t="str">
        <f t="shared" si="45"/>
        <v/>
      </c>
      <c r="AN102" s="67" t="str">
        <f t="shared" si="46"/>
        <v/>
      </c>
      <c r="AO102" s="67" t="str">
        <f t="shared" si="47"/>
        <v/>
      </c>
      <c r="AP102" s="67" t="str">
        <f t="shared" si="48"/>
        <v/>
      </c>
      <c r="AQ102" s="67" t="str">
        <f t="shared" si="49"/>
        <v/>
      </c>
      <c r="AR102" s="67" t="str">
        <f t="shared" si="50"/>
        <v/>
      </c>
      <c r="AS102" s="67" t="str">
        <f t="shared" si="51"/>
        <v/>
      </c>
      <c r="AT102" s="66"/>
      <c r="AU102" s="66"/>
    </row>
    <row r="103" spans="1:47" ht="19.899999999999999" customHeight="1" x14ac:dyDescent="0.2">
      <c r="A103" s="68">
        <v>72</v>
      </c>
      <c r="B103" s="55"/>
      <c r="C103" s="114"/>
      <c r="D103" s="114"/>
      <c r="E103" s="57"/>
      <c r="F103" s="57"/>
      <c r="G103" s="56"/>
      <c r="H103" s="56"/>
      <c r="I103" s="56"/>
      <c r="J103" s="56"/>
      <c r="K103" s="113"/>
      <c r="L103" s="56"/>
      <c r="M103" s="58" t="str">
        <f t="shared" si="36"/>
        <v/>
      </c>
      <c r="N103" s="59"/>
      <c r="O103" s="58" t="str">
        <f t="shared" si="37"/>
        <v/>
      </c>
      <c r="P103" s="60" t="str">
        <f t="shared" si="38"/>
        <v/>
      </c>
      <c r="Q103" s="61"/>
      <c r="R103" s="62" t="str">
        <f t="shared" si="39"/>
        <v/>
      </c>
      <c r="S103" s="58" t="str">
        <f t="shared" si="40"/>
        <v/>
      </c>
      <c r="T103" s="60" t="str">
        <f t="shared" si="41"/>
        <v/>
      </c>
      <c r="U103" s="61"/>
      <c r="V103" s="68">
        <v>72</v>
      </c>
      <c r="W103" s="63"/>
      <c r="X103" s="68">
        <v>72</v>
      </c>
      <c r="Y103" s="63"/>
      <c r="Z103" s="63"/>
      <c r="AA103" s="63"/>
      <c r="AB103" s="63"/>
      <c r="AC103" s="63"/>
      <c r="AD103" s="73"/>
      <c r="AE103" s="65" t="str">
        <f t="shared" si="42"/>
        <v/>
      </c>
      <c r="AF103" s="65" t="str">
        <f t="shared" si="43"/>
        <v/>
      </c>
      <c r="AG103" s="12"/>
      <c r="AH103" s="12"/>
      <c r="AI103" s="66"/>
      <c r="AJ103" s="66"/>
      <c r="AK103" s="66"/>
      <c r="AL103" s="60" t="str">
        <f t="shared" si="44"/>
        <v/>
      </c>
      <c r="AM103" s="67" t="str">
        <f t="shared" si="45"/>
        <v/>
      </c>
      <c r="AN103" s="67" t="str">
        <f t="shared" si="46"/>
        <v/>
      </c>
      <c r="AO103" s="67" t="str">
        <f t="shared" si="47"/>
        <v/>
      </c>
      <c r="AP103" s="67" t="str">
        <f t="shared" si="48"/>
        <v/>
      </c>
      <c r="AQ103" s="67" t="str">
        <f t="shared" si="49"/>
        <v/>
      </c>
      <c r="AR103" s="67" t="str">
        <f t="shared" si="50"/>
        <v/>
      </c>
      <c r="AS103" s="67" t="str">
        <f t="shared" si="51"/>
        <v/>
      </c>
      <c r="AT103" s="66"/>
      <c r="AU103" s="66"/>
    </row>
    <row r="104" spans="1:47" ht="19.899999999999999" customHeight="1" x14ac:dyDescent="0.2">
      <c r="A104" s="54">
        <v>73</v>
      </c>
      <c r="B104" s="55"/>
      <c r="C104" s="114"/>
      <c r="D104" s="114"/>
      <c r="E104" s="57"/>
      <c r="F104" s="57"/>
      <c r="G104" s="56"/>
      <c r="H104" s="56"/>
      <c r="I104" s="56"/>
      <c r="J104" s="56"/>
      <c r="K104" s="113"/>
      <c r="L104" s="56"/>
      <c r="M104" s="58" t="str">
        <f t="shared" si="36"/>
        <v/>
      </c>
      <c r="N104" s="59"/>
      <c r="O104" s="58" t="str">
        <f t="shared" si="37"/>
        <v/>
      </c>
      <c r="P104" s="60" t="str">
        <f t="shared" si="38"/>
        <v/>
      </c>
      <c r="Q104" s="61"/>
      <c r="R104" s="62" t="str">
        <f t="shared" si="39"/>
        <v/>
      </c>
      <c r="S104" s="58" t="str">
        <f t="shared" si="40"/>
        <v/>
      </c>
      <c r="T104" s="60" t="str">
        <f t="shared" si="41"/>
        <v/>
      </c>
      <c r="U104" s="61"/>
      <c r="V104" s="54">
        <v>73</v>
      </c>
      <c r="W104" s="63"/>
      <c r="X104" s="54">
        <v>73</v>
      </c>
      <c r="Y104" s="63"/>
      <c r="Z104" s="63"/>
      <c r="AA104" s="63"/>
      <c r="AB104" s="63"/>
      <c r="AC104" s="63"/>
      <c r="AD104" s="73"/>
      <c r="AE104" s="65" t="str">
        <f t="shared" si="42"/>
        <v/>
      </c>
      <c r="AF104" s="65" t="str">
        <f t="shared" si="43"/>
        <v/>
      </c>
      <c r="AG104" s="12"/>
      <c r="AH104" s="12"/>
      <c r="AI104" s="66"/>
      <c r="AJ104" s="66"/>
      <c r="AK104" s="66"/>
      <c r="AL104" s="60" t="str">
        <f t="shared" si="44"/>
        <v/>
      </c>
      <c r="AM104" s="67" t="str">
        <f t="shared" si="45"/>
        <v/>
      </c>
      <c r="AN104" s="67" t="str">
        <f t="shared" si="46"/>
        <v/>
      </c>
      <c r="AO104" s="67" t="str">
        <f t="shared" si="47"/>
        <v/>
      </c>
      <c r="AP104" s="67" t="str">
        <f t="shared" si="48"/>
        <v/>
      </c>
      <c r="AQ104" s="67" t="str">
        <f t="shared" si="49"/>
        <v/>
      </c>
      <c r="AR104" s="67" t="str">
        <f t="shared" si="50"/>
        <v/>
      </c>
      <c r="AS104" s="67" t="str">
        <f t="shared" si="51"/>
        <v/>
      </c>
      <c r="AT104" s="66"/>
      <c r="AU104" s="66"/>
    </row>
    <row r="105" spans="1:47" ht="19.899999999999999" customHeight="1" x14ac:dyDescent="0.2">
      <c r="A105" s="68">
        <v>74</v>
      </c>
      <c r="B105" s="55"/>
      <c r="C105" s="114"/>
      <c r="D105" s="114"/>
      <c r="E105" s="57"/>
      <c r="F105" s="57"/>
      <c r="G105" s="56"/>
      <c r="H105" s="56"/>
      <c r="I105" s="56"/>
      <c r="J105" s="56"/>
      <c r="K105" s="113"/>
      <c r="L105" s="56"/>
      <c r="M105" s="58" t="str">
        <f t="shared" si="36"/>
        <v/>
      </c>
      <c r="N105" s="59"/>
      <c r="O105" s="58" t="str">
        <f t="shared" si="37"/>
        <v/>
      </c>
      <c r="P105" s="60" t="str">
        <f t="shared" si="38"/>
        <v/>
      </c>
      <c r="Q105" s="61"/>
      <c r="R105" s="62" t="str">
        <f t="shared" si="39"/>
        <v/>
      </c>
      <c r="S105" s="58" t="str">
        <f t="shared" si="40"/>
        <v/>
      </c>
      <c r="T105" s="60" t="str">
        <f t="shared" si="41"/>
        <v/>
      </c>
      <c r="U105" s="61"/>
      <c r="V105" s="68">
        <v>74</v>
      </c>
      <c r="W105" s="63"/>
      <c r="X105" s="68">
        <v>74</v>
      </c>
      <c r="Y105" s="63"/>
      <c r="Z105" s="63"/>
      <c r="AA105" s="63"/>
      <c r="AB105" s="63"/>
      <c r="AC105" s="63"/>
      <c r="AD105" s="73"/>
      <c r="AE105" s="65" t="str">
        <f t="shared" si="42"/>
        <v/>
      </c>
      <c r="AF105" s="65" t="str">
        <f t="shared" si="43"/>
        <v/>
      </c>
      <c r="AG105" s="12"/>
      <c r="AH105" s="12"/>
      <c r="AI105" s="66"/>
      <c r="AJ105" s="66"/>
      <c r="AK105" s="66"/>
      <c r="AL105" s="60" t="str">
        <f t="shared" si="44"/>
        <v/>
      </c>
      <c r="AM105" s="67" t="str">
        <f t="shared" si="45"/>
        <v/>
      </c>
      <c r="AN105" s="67" t="str">
        <f t="shared" si="46"/>
        <v/>
      </c>
      <c r="AO105" s="67" t="str">
        <f t="shared" si="47"/>
        <v/>
      </c>
      <c r="AP105" s="67" t="str">
        <f t="shared" si="48"/>
        <v/>
      </c>
      <c r="AQ105" s="67" t="str">
        <f t="shared" si="49"/>
        <v/>
      </c>
      <c r="AR105" s="67" t="str">
        <f t="shared" si="50"/>
        <v/>
      </c>
      <c r="AS105" s="67" t="str">
        <f t="shared" si="51"/>
        <v/>
      </c>
      <c r="AT105" s="66"/>
      <c r="AU105" s="66"/>
    </row>
    <row r="106" spans="1:47" ht="19.899999999999999" customHeight="1" x14ac:dyDescent="0.2">
      <c r="A106" s="54">
        <v>75</v>
      </c>
      <c r="B106" s="55"/>
      <c r="C106" s="114"/>
      <c r="D106" s="114"/>
      <c r="E106" s="57"/>
      <c r="F106" s="57"/>
      <c r="G106" s="56"/>
      <c r="H106" s="56"/>
      <c r="I106" s="56"/>
      <c r="J106" s="56"/>
      <c r="K106" s="113"/>
      <c r="L106" s="56"/>
      <c r="M106" s="58" t="str">
        <f t="shared" si="36"/>
        <v/>
      </c>
      <c r="N106" s="59"/>
      <c r="O106" s="58" t="str">
        <f t="shared" si="37"/>
        <v/>
      </c>
      <c r="P106" s="60" t="str">
        <f t="shared" si="38"/>
        <v/>
      </c>
      <c r="Q106" s="61"/>
      <c r="R106" s="62" t="str">
        <f t="shared" si="39"/>
        <v/>
      </c>
      <c r="S106" s="58" t="str">
        <f t="shared" si="40"/>
        <v/>
      </c>
      <c r="T106" s="60" t="str">
        <f t="shared" si="41"/>
        <v/>
      </c>
      <c r="U106" s="61"/>
      <c r="V106" s="54">
        <v>75</v>
      </c>
      <c r="W106" s="63"/>
      <c r="X106" s="54">
        <v>75</v>
      </c>
      <c r="Y106" s="63"/>
      <c r="Z106" s="63"/>
      <c r="AA106" s="63"/>
      <c r="AB106" s="63"/>
      <c r="AC106" s="63"/>
      <c r="AD106" s="73"/>
      <c r="AE106" s="65" t="str">
        <f t="shared" si="42"/>
        <v/>
      </c>
      <c r="AF106" s="65" t="str">
        <f t="shared" si="43"/>
        <v/>
      </c>
      <c r="AG106" s="12"/>
      <c r="AH106" s="12"/>
      <c r="AI106" s="66"/>
      <c r="AJ106" s="66"/>
      <c r="AK106" s="66"/>
      <c r="AL106" s="60" t="str">
        <f t="shared" si="44"/>
        <v/>
      </c>
      <c r="AM106" s="67" t="str">
        <f t="shared" si="45"/>
        <v/>
      </c>
      <c r="AN106" s="67" t="str">
        <f t="shared" si="46"/>
        <v/>
      </c>
      <c r="AO106" s="67" t="str">
        <f t="shared" si="47"/>
        <v/>
      </c>
      <c r="AP106" s="67" t="str">
        <f t="shared" si="48"/>
        <v/>
      </c>
      <c r="AQ106" s="67" t="str">
        <f t="shared" si="49"/>
        <v/>
      </c>
      <c r="AR106" s="67" t="str">
        <f t="shared" si="50"/>
        <v/>
      </c>
      <c r="AS106" s="67" t="str">
        <f t="shared" si="51"/>
        <v/>
      </c>
      <c r="AT106" s="66"/>
      <c r="AU106" s="66"/>
    </row>
    <row r="107" spans="1:47" ht="19.899999999999999" customHeight="1" x14ac:dyDescent="0.2">
      <c r="A107" s="68">
        <v>76</v>
      </c>
      <c r="B107" s="55"/>
      <c r="C107" s="114"/>
      <c r="D107" s="114"/>
      <c r="E107" s="57"/>
      <c r="F107" s="57"/>
      <c r="G107" s="56"/>
      <c r="H107" s="56"/>
      <c r="I107" s="56"/>
      <c r="J107" s="56"/>
      <c r="K107" s="113"/>
      <c r="L107" s="56"/>
      <c r="M107" s="58" t="str">
        <f t="shared" si="36"/>
        <v/>
      </c>
      <c r="N107" s="59"/>
      <c r="O107" s="58" t="str">
        <f t="shared" si="37"/>
        <v/>
      </c>
      <c r="P107" s="60" t="str">
        <f t="shared" si="38"/>
        <v/>
      </c>
      <c r="Q107" s="61"/>
      <c r="R107" s="62" t="str">
        <f t="shared" si="39"/>
        <v/>
      </c>
      <c r="S107" s="58" t="str">
        <f t="shared" si="40"/>
        <v/>
      </c>
      <c r="T107" s="60" t="str">
        <f t="shared" si="41"/>
        <v/>
      </c>
      <c r="U107" s="61"/>
      <c r="V107" s="68">
        <v>76</v>
      </c>
      <c r="W107" s="63"/>
      <c r="X107" s="68">
        <v>76</v>
      </c>
      <c r="Y107" s="63"/>
      <c r="Z107" s="63"/>
      <c r="AA107" s="63"/>
      <c r="AB107" s="63"/>
      <c r="AC107" s="63"/>
      <c r="AD107" s="73"/>
      <c r="AE107" s="65" t="str">
        <f t="shared" si="42"/>
        <v/>
      </c>
      <c r="AF107" s="65" t="str">
        <f t="shared" si="43"/>
        <v/>
      </c>
      <c r="AG107" s="12"/>
      <c r="AH107" s="12"/>
      <c r="AI107" s="66"/>
      <c r="AJ107" s="66"/>
      <c r="AK107" s="66"/>
      <c r="AL107" s="60" t="str">
        <f t="shared" si="44"/>
        <v/>
      </c>
      <c r="AM107" s="67" t="str">
        <f t="shared" si="45"/>
        <v/>
      </c>
      <c r="AN107" s="67" t="str">
        <f t="shared" si="46"/>
        <v/>
      </c>
      <c r="AO107" s="67" t="str">
        <f t="shared" si="47"/>
        <v/>
      </c>
      <c r="AP107" s="67" t="str">
        <f t="shared" si="48"/>
        <v/>
      </c>
      <c r="AQ107" s="67" t="str">
        <f t="shared" si="49"/>
        <v/>
      </c>
      <c r="AR107" s="67" t="str">
        <f t="shared" si="50"/>
        <v/>
      </c>
      <c r="AS107" s="67" t="str">
        <f t="shared" si="51"/>
        <v/>
      </c>
      <c r="AT107" s="66"/>
      <c r="AU107" s="66"/>
    </row>
    <row r="108" spans="1:47" ht="19.899999999999999" customHeight="1" x14ac:dyDescent="0.2">
      <c r="A108" s="54">
        <v>77</v>
      </c>
      <c r="B108" s="55"/>
      <c r="C108" s="114"/>
      <c r="D108" s="114"/>
      <c r="E108" s="57"/>
      <c r="F108" s="57"/>
      <c r="G108" s="56"/>
      <c r="H108" s="56"/>
      <c r="I108" s="56"/>
      <c r="J108" s="56"/>
      <c r="K108" s="113"/>
      <c r="L108" s="56"/>
      <c r="M108" s="58" t="str">
        <f t="shared" si="36"/>
        <v/>
      </c>
      <c r="N108" s="59"/>
      <c r="O108" s="58" t="str">
        <f t="shared" si="37"/>
        <v/>
      </c>
      <c r="P108" s="60" t="str">
        <f t="shared" si="38"/>
        <v/>
      </c>
      <c r="Q108" s="61"/>
      <c r="R108" s="62" t="str">
        <f t="shared" si="39"/>
        <v/>
      </c>
      <c r="S108" s="58" t="str">
        <f t="shared" si="40"/>
        <v/>
      </c>
      <c r="T108" s="60" t="str">
        <f t="shared" si="41"/>
        <v/>
      </c>
      <c r="U108" s="61"/>
      <c r="V108" s="54">
        <v>77</v>
      </c>
      <c r="W108" s="63"/>
      <c r="X108" s="54">
        <v>77</v>
      </c>
      <c r="Y108" s="63"/>
      <c r="Z108" s="63"/>
      <c r="AA108" s="63"/>
      <c r="AB108" s="63"/>
      <c r="AC108" s="63"/>
      <c r="AD108" s="73"/>
      <c r="AE108" s="65" t="str">
        <f t="shared" si="42"/>
        <v/>
      </c>
      <c r="AF108" s="65" t="str">
        <f t="shared" si="43"/>
        <v/>
      </c>
      <c r="AG108" s="12"/>
      <c r="AH108" s="12"/>
      <c r="AI108" s="66"/>
      <c r="AJ108" s="66"/>
      <c r="AK108" s="66"/>
      <c r="AL108" s="60" t="str">
        <f t="shared" si="44"/>
        <v/>
      </c>
      <c r="AM108" s="67" t="str">
        <f t="shared" si="45"/>
        <v/>
      </c>
      <c r="AN108" s="67" t="str">
        <f t="shared" si="46"/>
        <v/>
      </c>
      <c r="AO108" s="67" t="str">
        <f t="shared" si="47"/>
        <v/>
      </c>
      <c r="AP108" s="67" t="str">
        <f t="shared" si="48"/>
        <v/>
      </c>
      <c r="AQ108" s="67" t="str">
        <f t="shared" si="49"/>
        <v/>
      </c>
      <c r="AR108" s="67" t="str">
        <f t="shared" si="50"/>
        <v/>
      </c>
      <c r="AS108" s="67" t="str">
        <f t="shared" si="51"/>
        <v/>
      </c>
      <c r="AT108" s="66"/>
      <c r="AU108" s="66"/>
    </row>
    <row r="109" spans="1:47" ht="19.899999999999999" customHeight="1" x14ac:dyDescent="0.2">
      <c r="A109" s="68">
        <v>78</v>
      </c>
      <c r="B109" s="55"/>
      <c r="C109" s="114"/>
      <c r="D109" s="114"/>
      <c r="E109" s="57"/>
      <c r="F109" s="57"/>
      <c r="G109" s="56"/>
      <c r="H109" s="56"/>
      <c r="I109" s="56"/>
      <c r="J109" s="56"/>
      <c r="K109" s="113"/>
      <c r="L109" s="56"/>
      <c r="M109" s="58" t="str">
        <f t="shared" si="36"/>
        <v/>
      </c>
      <c r="N109" s="59"/>
      <c r="O109" s="58" t="str">
        <f t="shared" si="37"/>
        <v/>
      </c>
      <c r="P109" s="60" t="str">
        <f t="shared" si="38"/>
        <v/>
      </c>
      <c r="Q109" s="61"/>
      <c r="R109" s="62" t="str">
        <f t="shared" si="39"/>
        <v/>
      </c>
      <c r="S109" s="58" t="str">
        <f t="shared" si="40"/>
        <v/>
      </c>
      <c r="T109" s="60" t="str">
        <f t="shared" si="41"/>
        <v/>
      </c>
      <c r="U109" s="61"/>
      <c r="V109" s="68">
        <v>78</v>
      </c>
      <c r="W109" s="63"/>
      <c r="X109" s="68">
        <v>78</v>
      </c>
      <c r="Y109" s="63"/>
      <c r="Z109" s="63"/>
      <c r="AA109" s="63"/>
      <c r="AB109" s="63"/>
      <c r="AC109" s="63"/>
      <c r="AD109" s="73"/>
      <c r="AE109" s="65" t="str">
        <f t="shared" si="42"/>
        <v/>
      </c>
      <c r="AF109" s="65" t="str">
        <f t="shared" si="43"/>
        <v/>
      </c>
      <c r="AG109" s="12"/>
      <c r="AH109" s="12"/>
      <c r="AI109" s="66"/>
      <c r="AJ109" s="66"/>
      <c r="AK109" s="66"/>
      <c r="AL109" s="60" t="str">
        <f t="shared" si="44"/>
        <v/>
      </c>
      <c r="AM109" s="67" t="str">
        <f t="shared" si="45"/>
        <v/>
      </c>
      <c r="AN109" s="67" t="str">
        <f t="shared" si="46"/>
        <v/>
      </c>
      <c r="AO109" s="67" t="str">
        <f t="shared" si="47"/>
        <v/>
      </c>
      <c r="AP109" s="67" t="str">
        <f t="shared" si="48"/>
        <v/>
      </c>
      <c r="AQ109" s="67" t="str">
        <f t="shared" si="49"/>
        <v/>
      </c>
      <c r="AR109" s="67" t="str">
        <f t="shared" si="50"/>
        <v/>
      </c>
      <c r="AS109" s="67" t="str">
        <f t="shared" si="51"/>
        <v/>
      </c>
      <c r="AT109" s="66"/>
      <c r="AU109" s="66"/>
    </row>
    <row r="110" spans="1:47" ht="19.899999999999999" customHeight="1" x14ac:dyDescent="0.2">
      <c r="A110" s="54">
        <v>79</v>
      </c>
      <c r="B110" s="55"/>
      <c r="C110" s="114"/>
      <c r="D110" s="114"/>
      <c r="E110" s="57"/>
      <c r="F110" s="57"/>
      <c r="G110" s="56"/>
      <c r="H110" s="56"/>
      <c r="I110" s="56"/>
      <c r="J110" s="56"/>
      <c r="K110" s="113"/>
      <c r="L110" s="56"/>
      <c r="M110" s="58" t="str">
        <f t="shared" si="36"/>
        <v/>
      </c>
      <c r="N110" s="59"/>
      <c r="O110" s="58" t="str">
        <f t="shared" si="37"/>
        <v/>
      </c>
      <c r="P110" s="60" t="str">
        <f t="shared" si="38"/>
        <v/>
      </c>
      <c r="Q110" s="61"/>
      <c r="R110" s="62" t="str">
        <f t="shared" si="39"/>
        <v/>
      </c>
      <c r="S110" s="58" t="str">
        <f t="shared" si="40"/>
        <v/>
      </c>
      <c r="T110" s="60" t="str">
        <f t="shared" si="41"/>
        <v/>
      </c>
      <c r="U110" s="61"/>
      <c r="V110" s="54">
        <v>79</v>
      </c>
      <c r="W110" s="63"/>
      <c r="X110" s="54">
        <v>79</v>
      </c>
      <c r="Y110" s="63"/>
      <c r="Z110" s="63"/>
      <c r="AA110" s="63"/>
      <c r="AB110" s="63"/>
      <c r="AC110" s="63"/>
      <c r="AD110" s="73"/>
      <c r="AE110" s="65" t="str">
        <f t="shared" si="42"/>
        <v/>
      </c>
      <c r="AF110" s="65" t="str">
        <f t="shared" si="43"/>
        <v/>
      </c>
      <c r="AG110" s="12"/>
      <c r="AH110" s="12"/>
      <c r="AI110" s="66"/>
      <c r="AJ110" s="66"/>
      <c r="AK110" s="66"/>
      <c r="AL110" s="60" t="str">
        <f t="shared" si="44"/>
        <v/>
      </c>
      <c r="AM110" s="67" t="str">
        <f t="shared" si="45"/>
        <v/>
      </c>
      <c r="AN110" s="67" t="str">
        <f t="shared" si="46"/>
        <v/>
      </c>
      <c r="AO110" s="67" t="str">
        <f t="shared" si="47"/>
        <v/>
      </c>
      <c r="AP110" s="67" t="str">
        <f t="shared" si="48"/>
        <v/>
      </c>
      <c r="AQ110" s="67" t="str">
        <f t="shared" si="49"/>
        <v/>
      </c>
      <c r="AR110" s="67" t="str">
        <f t="shared" si="50"/>
        <v/>
      </c>
      <c r="AS110" s="67" t="str">
        <f t="shared" si="51"/>
        <v/>
      </c>
      <c r="AT110" s="66"/>
      <c r="AU110" s="66"/>
    </row>
    <row r="111" spans="1:47" ht="19.899999999999999" customHeight="1" x14ac:dyDescent="0.2">
      <c r="A111" s="68">
        <v>80</v>
      </c>
      <c r="B111" s="55"/>
      <c r="C111" s="114"/>
      <c r="D111" s="114"/>
      <c r="E111" s="57"/>
      <c r="F111" s="57"/>
      <c r="G111" s="56"/>
      <c r="H111" s="56"/>
      <c r="I111" s="56"/>
      <c r="J111" s="56"/>
      <c r="K111" s="113"/>
      <c r="L111" s="56"/>
      <c r="M111" s="58" t="str">
        <f t="shared" si="36"/>
        <v/>
      </c>
      <c r="N111" s="59"/>
      <c r="O111" s="58" t="str">
        <f t="shared" si="37"/>
        <v/>
      </c>
      <c r="P111" s="60" t="str">
        <f t="shared" si="38"/>
        <v/>
      </c>
      <c r="Q111" s="61"/>
      <c r="R111" s="62" t="str">
        <f t="shared" si="39"/>
        <v/>
      </c>
      <c r="S111" s="58" t="str">
        <f t="shared" si="40"/>
        <v/>
      </c>
      <c r="T111" s="60" t="str">
        <f t="shared" si="41"/>
        <v/>
      </c>
      <c r="U111" s="61"/>
      <c r="V111" s="68">
        <v>80</v>
      </c>
      <c r="W111" s="63"/>
      <c r="X111" s="68">
        <v>80</v>
      </c>
      <c r="Y111" s="63"/>
      <c r="Z111" s="63"/>
      <c r="AA111" s="63"/>
      <c r="AB111" s="63"/>
      <c r="AC111" s="63"/>
      <c r="AD111" s="73"/>
      <c r="AE111" s="65" t="str">
        <f t="shared" si="42"/>
        <v/>
      </c>
      <c r="AF111" s="65" t="str">
        <f t="shared" si="43"/>
        <v/>
      </c>
      <c r="AG111" s="12"/>
      <c r="AH111" s="12"/>
      <c r="AI111" s="66"/>
      <c r="AJ111" s="66"/>
      <c r="AK111" s="66"/>
      <c r="AL111" s="60" t="str">
        <f t="shared" si="44"/>
        <v/>
      </c>
      <c r="AM111" s="67" t="str">
        <f t="shared" si="45"/>
        <v/>
      </c>
      <c r="AN111" s="67" t="str">
        <f t="shared" si="46"/>
        <v/>
      </c>
      <c r="AO111" s="67" t="str">
        <f t="shared" si="47"/>
        <v/>
      </c>
      <c r="AP111" s="67" t="str">
        <f t="shared" si="48"/>
        <v/>
      </c>
      <c r="AQ111" s="67" t="str">
        <f t="shared" si="49"/>
        <v/>
      </c>
      <c r="AR111" s="67" t="str">
        <f t="shared" si="50"/>
        <v/>
      </c>
      <c r="AS111" s="67" t="str">
        <f t="shared" si="51"/>
        <v/>
      </c>
      <c r="AT111" s="66"/>
      <c r="AU111" s="66"/>
    </row>
    <row r="112" spans="1:47" ht="19.899999999999999" customHeight="1" x14ac:dyDescent="0.2">
      <c r="A112" s="54">
        <v>81</v>
      </c>
      <c r="B112" s="55"/>
      <c r="C112" s="114"/>
      <c r="D112" s="114"/>
      <c r="E112" s="57"/>
      <c r="F112" s="57"/>
      <c r="G112" s="56"/>
      <c r="H112" s="56"/>
      <c r="I112" s="56"/>
      <c r="J112" s="56"/>
      <c r="K112" s="113"/>
      <c r="L112" s="56"/>
      <c r="M112" s="58" t="str">
        <f t="shared" si="36"/>
        <v/>
      </c>
      <c r="N112" s="59"/>
      <c r="O112" s="58" t="str">
        <f t="shared" si="37"/>
        <v/>
      </c>
      <c r="P112" s="60" t="str">
        <f t="shared" si="38"/>
        <v/>
      </c>
      <c r="Q112" s="61"/>
      <c r="R112" s="62" t="str">
        <f t="shared" si="39"/>
        <v/>
      </c>
      <c r="S112" s="58" t="str">
        <f t="shared" si="40"/>
        <v/>
      </c>
      <c r="T112" s="60" t="str">
        <f t="shared" si="41"/>
        <v/>
      </c>
      <c r="U112" s="61"/>
      <c r="V112" s="54">
        <v>81</v>
      </c>
      <c r="W112" s="63"/>
      <c r="X112" s="54">
        <v>81</v>
      </c>
      <c r="Y112" s="63"/>
      <c r="Z112" s="63"/>
      <c r="AA112" s="63"/>
      <c r="AB112" s="63"/>
      <c r="AC112" s="63"/>
      <c r="AD112" s="73"/>
      <c r="AE112" s="65" t="str">
        <f t="shared" si="42"/>
        <v/>
      </c>
      <c r="AF112" s="65" t="str">
        <f t="shared" si="43"/>
        <v/>
      </c>
      <c r="AG112" s="12"/>
      <c r="AH112" s="12"/>
      <c r="AI112" s="66"/>
      <c r="AJ112" s="66"/>
      <c r="AK112" s="66"/>
      <c r="AL112" s="60" t="str">
        <f t="shared" si="44"/>
        <v/>
      </c>
      <c r="AM112" s="67" t="str">
        <f t="shared" si="45"/>
        <v/>
      </c>
      <c r="AN112" s="67" t="str">
        <f t="shared" si="46"/>
        <v/>
      </c>
      <c r="AO112" s="67" t="str">
        <f t="shared" si="47"/>
        <v/>
      </c>
      <c r="AP112" s="67" t="str">
        <f t="shared" si="48"/>
        <v/>
      </c>
      <c r="AQ112" s="67" t="str">
        <f t="shared" si="49"/>
        <v/>
      </c>
      <c r="AR112" s="67" t="str">
        <f t="shared" si="50"/>
        <v/>
      </c>
      <c r="AS112" s="67" t="str">
        <f t="shared" si="51"/>
        <v/>
      </c>
      <c r="AT112" s="66"/>
      <c r="AU112" s="66"/>
    </row>
    <row r="113" spans="1:47" ht="19.899999999999999" customHeight="1" x14ac:dyDescent="0.2">
      <c r="A113" s="68">
        <v>82</v>
      </c>
      <c r="B113" s="55"/>
      <c r="C113" s="114"/>
      <c r="D113" s="114"/>
      <c r="E113" s="57"/>
      <c r="F113" s="57"/>
      <c r="G113" s="56"/>
      <c r="H113" s="56"/>
      <c r="I113" s="56"/>
      <c r="J113" s="56"/>
      <c r="K113" s="113"/>
      <c r="L113" s="56"/>
      <c r="M113" s="58" t="str">
        <f t="shared" si="36"/>
        <v/>
      </c>
      <c r="N113" s="59"/>
      <c r="O113" s="58" t="str">
        <f t="shared" si="37"/>
        <v/>
      </c>
      <c r="P113" s="60" t="str">
        <f t="shared" si="38"/>
        <v/>
      </c>
      <c r="Q113" s="61"/>
      <c r="R113" s="62" t="str">
        <f t="shared" si="39"/>
        <v/>
      </c>
      <c r="S113" s="58" t="str">
        <f t="shared" si="40"/>
        <v/>
      </c>
      <c r="T113" s="60" t="str">
        <f t="shared" si="41"/>
        <v/>
      </c>
      <c r="U113" s="61"/>
      <c r="V113" s="68">
        <v>82</v>
      </c>
      <c r="W113" s="63"/>
      <c r="X113" s="68">
        <v>82</v>
      </c>
      <c r="Y113" s="63"/>
      <c r="Z113" s="63"/>
      <c r="AA113" s="63"/>
      <c r="AB113" s="63"/>
      <c r="AC113" s="63"/>
      <c r="AD113" s="73"/>
      <c r="AE113" s="65" t="str">
        <f t="shared" si="42"/>
        <v/>
      </c>
      <c r="AF113" s="65" t="str">
        <f t="shared" si="43"/>
        <v/>
      </c>
      <c r="AG113" s="12"/>
      <c r="AH113" s="12"/>
      <c r="AI113" s="66"/>
      <c r="AJ113" s="66"/>
      <c r="AK113" s="66"/>
      <c r="AL113" s="60" t="str">
        <f t="shared" si="44"/>
        <v/>
      </c>
      <c r="AM113" s="67" t="str">
        <f t="shared" si="45"/>
        <v/>
      </c>
      <c r="AN113" s="67" t="str">
        <f t="shared" si="46"/>
        <v/>
      </c>
      <c r="AO113" s="67" t="str">
        <f t="shared" si="47"/>
        <v/>
      </c>
      <c r="AP113" s="67" t="str">
        <f t="shared" si="48"/>
        <v/>
      </c>
      <c r="AQ113" s="67" t="str">
        <f t="shared" si="49"/>
        <v/>
      </c>
      <c r="AR113" s="67" t="str">
        <f t="shared" si="50"/>
        <v/>
      </c>
      <c r="AS113" s="67" t="str">
        <f t="shared" si="51"/>
        <v/>
      </c>
      <c r="AT113" s="66"/>
      <c r="AU113" s="66"/>
    </row>
    <row r="114" spans="1:47" ht="19.899999999999999" customHeight="1" x14ac:dyDescent="0.2">
      <c r="A114" s="54">
        <v>83</v>
      </c>
      <c r="B114" s="55"/>
      <c r="C114" s="114"/>
      <c r="D114" s="114"/>
      <c r="E114" s="57"/>
      <c r="F114" s="57"/>
      <c r="G114" s="56"/>
      <c r="H114" s="56"/>
      <c r="I114" s="56"/>
      <c r="J114" s="56"/>
      <c r="K114" s="113"/>
      <c r="L114" s="56"/>
      <c r="M114" s="58" t="str">
        <f t="shared" si="36"/>
        <v/>
      </c>
      <c r="N114" s="59"/>
      <c r="O114" s="58" t="str">
        <f t="shared" si="37"/>
        <v/>
      </c>
      <c r="P114" s="60" t="str">
        <f t="shared" si="38"/>
        <v/>
      </c>
      <c r="Q114" s="61"/>
      <c r="R114" s="62" t="str">
        <f t="shared" si="39"/>
        <v/>
      </c>
      <c r="S114" s="58" t="str">
        <f t="shared" si="40"/>
        <v/>
      </c>
      <c r="T114" s="60" t="str">
        <f t="shared" si="41"/>
        <v/>
      </c>
      <c r="U114" s="61"/>
      <c r="V114" s="54">
        <v>83</v>
      </c>
      <c r="W114" s="63"/>
      <c r="X114" s="54">
        <v>83</v>
      </c>
      <c r="Y114" s="63"/>
      <c r="Z114" s="63"/>
      <c r="AA114" s="63"/>
      <c r="AB114" s="63"/>
      <c r="AC114" s="63"/>
      <c r="AD114" s="73"/>
      <c r="AE114" s="65" t="str">
        <f t="shared" si="42"/>
        <v/>
      </c>
      <c r="AF114" s="65" t="str">
        <f t="shared" si="43"/>
        <v/>
      </c>
      <c r="AG114" s="12"/>
      <c r="AH114" s="12"/>
      <c r="AI114" s="66"/>
      <c r="AJ114" s="66"/>
      <c r="AK114" s="66"/>
      <c r="AL114" s="60" t="str">
        <f t="shared" si="44"/>
        <v/>
      </c>
      <c r="AM114" s="67" t="str">
        <f t="shared" si="45"/>
        <v/>
      </c>
      <c r="AN114" s="67" t="str">
        <f t="shared" si="46"/>
        <v/>
      </c>
      <c r="AO114" s="67" t="str">
        <f t="shared" si="47"/>
        <v/>
      </c>
      <c r="AP114" s="67" t="str">
        <f t="shared" si="48"/>
        <v/>
      </c>
      <c r="AQ114" s="67" t="str">
        <f t="shared" si="49"/>
        <v/>
      </c>
      <c r="AR114" s="67" t="str">
        <f t="shared" si="50"/>
        <v/>
      </c>
      <c r="AS114" s="67" t="str">
        <f t="shared" si="51"/>
        <v/>
      </c>
      <c r="AT114" s="66"/>
      <c r="AU114" s="66"/>
    </row>
    <row r="115" spans="1:47" ht="19.899999999999999" customHeight="1" x14ac:dyDescent="0.2">
      <c r="A115" s="68">
        <v>84</v>
      </c>
      <c r="B115" s="55"/>
      <c r="C115" s="114"/>
      <c r="D115" s="114"/>
      <c r="E115" s="57"/>
      <c r="F115" s="57"/>
      <c r="G115" s="56"/>
      <c r="H115" s="56"/>
      <c r="I115" s="56"/>
      <c r="J115" s="56"/>
      <c r="K115" s="113"/>
      <c r="L115" s="56"/>
      <c r="M115" s="58" t="str">
        <f t="shared" si="36"/>
        <v/>
      </c>
      <c r="N115" s="59"/>
      <c r="O115" s="58" t="str">
        <f t="shared" si="37"/>
        <v/>
      </c>
      <c r="P115" s="60" t="str">
        <f t="shared" si="38"/>
        <v/>
      </c>
      <c r="Q115" s="61"/>
      <c r="R115" s="62" t="str">
        <f t="shared" si="39"/>
        <v/>
      </c>
      <c r="S115" s="58" t="str">
        <f t="shared" si="40"/>
        <v/>
      </c>
      <c r="T115" s="60" t="str">
        <f t="shared" si="41"/>
        <v/>
      </c>
      <c r="U115" s="61"/>
      <c r="V115" s="68">
        <v>84</v>
      </c>
      <c r="W115" s="63"/>
      <c r="X115" s="68">
        <v>84</v>
      </c>
      <c r="Y115" s="63"/>
      <c r="Z115" s="63"/>
      <c r="AA115" s="63"/>
      <c r="AB115" s="63"/>
      <c r="AC115" s="63"/>
      <c r="AD115" s="73"/>
      <c r="AE115" s="65" t="str">
        <f t="shared" si="42"/>
        <v/>
      </c>
      <c r="AF115" s="65" t="str">
        <f t="shared" si="43"/>
        <v/>
      </c>
      <c r="AG115" s="12"/>
      <c r="AH115" s="12"/>
      <c r="AI115" s="66"/>
      <c r="AJ115" s="66"/>
      <c r="AK115" s="66"/>
      <c r="AL115" s="60" t="str">
        <f t="shared" si="44"/>
        <v/>
      </c>
      <c r="AM115" s="67" t="str">
        <f t="shared" si="45"/>
        <v/>
      </c>
      <c r="AN115" s="67" t="str">
        <f t="shared" si="46"/>
        <v/>
      </c>
      <c r="AO115" s="67" t="str">
        <f t="shared" si="47"/>
        <v/>
      </c>
      <c r="AP115" s="67" t="str">
        <f t="shared" si="48"/>
        <v/>
      </c>
      <c r="AQ115" s="67" t="str">
        <f t="shared" si="49"/>
        <v/>
      </c>
      <c r="AR115" s="67" t="str">
        <f t="shared" si="50"/>
        <v/>
      </c>
      <c r="AS115" s="67" t="str">
        <f t="shared" si="51"/>
        <v/>
      </c>
      <c r="AT115" s="66"/>
      <c r="AU115" s="66"/>
    </row>
    <row r="116" spans="1:47" ht="19.899999999999999" customHeight="1" x14ac:dyDescent="0.2">
      <c r="A116" s="54">
        <v>85</v>
      </c>
      <c r="B116" s="55"/>
      <c r="C116" s="114"/>
      <c r="D116" s="114"/>
      <c r="E116" s="57"/>
      <c r="F116" s="57"/>
      <c r="G116" s="56"/>
      <c r="H116" s="56"/>
      <c r="I116" s="56"/>
      <c r="J116" s="56"/>
      <c r="K116" s="113"/>
      <c r="L116" s="56"/>
      <c r="M116" s="58" t="str">
        <f t="shared" si="36"/>
        <v/>
      </c>
      <c r="N116" s="59"/>
      <c r="O116" s="58" t="str">
        <f t="shared" si="37"/>
        <v/>
      </c>
      <c r="P116" s="60" t="str">
        <f t="shared" si="38"/>
        <v/>
      </c>
      <c r="Q116" s="61"/>
      <c r="R116" s="62" t="str">
        <f t="shared" si="39"/>
        <v/>
      </c>
      <c r="S116" s="58" t="str">
        <f t="shared" si="40"/>
        <v/>
      </c>
      <c r="T116" s="60" t="str">
        <f t="shared" si="41"/>
        <v/>
      </c>
      <c r="U116" s="61"/>
      <c r="V116" s="54">
        <v>85</v>
      </c>
      <c r="W116" s="63"/>
      <c r="X116" s="54">
        <v>85</v>
      </c>
      <c r="Y116" s="63"/>
      <c r="Z116" s="63"/>
      <c r="AA116" s="63"/>
      <c r="AB116" s="63"/>
      <c r="AC116" s="63"/>
      <c r="AD116" s="73"/>
      <c r="AE116" s="65" t="str">
        <f t="shared" si="42"/>
        <v/>
      </c>
      <c r="AF116" s="65" t="str">
        <f t="shared" si="43"/>
        <v/>
      </c>
      <c r="AG116" s="12"/>
      <c r="AH116" s="12"/>
      <c r="AI116" s="66"/>
      <c r="AJ116" s="66"/>
      <c r="AK116" s="66"/>
      <c r="AL116" s="60" t="str">
        <f t="shared" si="44"/>
        <v/>
      </c>
      <c r="AM116" s="67" t="str">
        <f t="shared" si="45"/>
        <v/>
      </c>
      <c r="AN116" s="67" t="str">
        <f t="shared" si="46"/>
        <v/>
      </c>
      <c r="AO116" s="67" t="str">
        <f t="shared" si="47"/>
        <v/>
      </c>
      <c r="AP116" s="67" t="str">
        <f t="shared" si="48"/>
        <v/>
      </c>
      <c r="AQ116" s="67" t="str">
        <f t="shared" si="49"/>
        <v/>
      </c>
      <c r="AR116" s="67" t="str">
        <f t="shared" si="50"/>
        <v/>
      </c>
      <c r="AS116" s="67" t="str">
        <f t="shared" si="51"/>
        <v/>
      </c>
      <c r="AT116" s="66"/>
      <c r="AU116" s="66"/>
    </row>
    <row r="117" spans="1:47" ht="19.899999999999999" customHeight="1" x14ac:dyDescent="0.2">
      <c r="A117" s="68">
        <v>86</v>
      </c>
      <c r="B117" s="55"/>
      <c r="C117" s="114"/>
      <c r="D117" s="114"/>
      <c r="E117" s="57"/>
      <c r="F117" s="57"/>
      <c r="G117" s="56"/>
      <c r="H117" s="56"/>
      <c r="I117" s="56"/>
      <c r="J117" s="56"/>
      <c r="K117" s="113"/>
      <c r="L117" s="56"/>
      <c r="M117" s="58" t="str">
        <f t="shared" si="36"/>
        <v/>
      </c>
      <c r="N117" s="59"/>
      <c r="O117" s="58" t="str">
        <f t="shared" si="37"/>
        <v/>
      </c>
      <c r="P117" s="60" t="str">
        <f t="shared" si="38"/>
        <v/>
      </c>
      <c r="Q117" s="61"/>
      <c r="R117" s="62" t="str">
        <f t="shared" si="39"/>
        <v/>
      </c>
      <c r="S117" s="58" t="str">
        <f t="shared" si="40"/>
        <v/>
      </c>
      <c r="T117" s="60" t="str">
        <f t="shared" si="41"/>
        <v/>
      </c>
      <c r="U117" s="61"/>
      <c r="V117" s="68">
        <v>86</v>
      </c>
      <c r="W117" s="63"/>
      <c r="X117" s="68">
        <v>86</v>
      </c>
      <c r="Y117" s="63"/>
      <c r="Z117" s="63"/>
      <c r="AA117" s="63"/>
      <c r="AB117" s="63"/>
      <c r="AC117" s="63"/>
      <c r="AD117" s="73"/>
      <c r="AE117" s="65" t="str">
        <f t="shared" si="42"/>
        <v/>
      </c>
      <c r="AF117" s="65" t="str">
        <f t="shared" si="43"/>
        <v/>
      </c>
      <c r="AG117" s="12"/>
      <c r="AH117" s="12"/>
      <c r="AI117" s="66"/>
      <c r="AJ117" s="66"/>
      <c r="AK117" s="66"/>
      <c r="AL117" s="60" t="str">
        <f t="shared" si="44"/>
        <v/>
      </c>
      <c r="AM117" s="67" t="str">
        <f t="shared" si="45"/>
        <v/>
      </c>
      <c r="AN117" s="67" t="str">
        <f t="shared" si="46"/>
        <v/>
      </c>
      <c r="AO117" s="67" t="str">
        <f t="shared" si="47"/>
        <v/>
      </c>
      <c r="AP117" s="67" t="str">
        <f t="shared" si="48"/>
        <v/>
      </c>
      <c r="AQ117" s="67" t="str">
        <f t="shared" si="49"/>
        <v/>
      </c>
      <c r="AR117" s="67" t="str">
        <f t="shared" si="50"/>
        <v/>
      </c>
      <c r="AS117" s="67" t="str">
        <f t="shared" si="51"/>
        <v/>
      </c>
      <c r="AT117" s="66"/>
      <c r="AU117" s="66"/>
    </row>
    <row r="118" spans="1:47" ht="19.899999999999999" customHeight="1" x14ac:dyDescent="0.2">
      <c r="A118" s="54">
        <v>87</v>
      </c>
      <c r="B118" s="55"/>
      <c r="C118" s="114"/>
      <c r="D118" s="114"/>
      <c r="E118" s="57"/>
      <c r="F118" s="57"/>
      <c r="G118" s="56"/>
      <c r="H118" s="56"/>
      <c r="I118" s="56"/>
      <c r="J118" s="56"/>
      <c r="K118" s="113"/>
      <c r="L118" s="56"/>
      <c r="M118" s="58" t="str">
        <f t="shared" si="36"/>
        <v/>
      </c>
      <c r="N118" s="59"/>
      <c r="O118" s="58" t="str">
        <f t="shared" si="37"/>
        <v/>
      </c>
      <c r="P118" s="60" t="str">
        <f t="shared" si="38"/>
        <v/>
      </c>
      <c r="Q118" s="61"/>
      <c r="R118" s="62" t="str">
        <f t="shared" si="39"/>
        <v/>
      </c>
      <c r="S118" s="58" t="str">
        <f t="shared" si="40"/>
        <v/>
      </c>
      <c r="T118" s="60" t="str">
        <f t="shared" si="41"/>
        <v/>
      </c>
      <c r="U118" s="61"/>
      <c r="V118" s="54">
        <v>87</v>
      </c>
      <c r="W118" s="63"/>
      <c r="X118" s="54">
        <v>87</v>
      </c>
      <c r="Y118" s="63"/>
      <c r="Z118" s="63"/>
      <c r="AA118" s="63"/>
      <c r="AB118" s="63"/>
      <c r="AC118" s="63"/>
      <c r="AD118" s="73"/>
      <c r="AE118" s="65" t="str">
        <f t="shared" si="42"/>
        <v/>
      </c>
      <c r="AF118" s="65" t="str">
        <f t="shared" si="43"/>
        <v/>
      </c>
      <c r="AG118" s="12"/>
      <c r="AH118" s="12"/>
      <c r="AI118" s="66"/>
      <c r="AJ118" s="66"/>
      <c r="AK118" s="66"/>
      <c r="AL118" s="60" t="str">
        <f t="shared" si="44"/>
        <v/>
      </c>
      <c r="AM118" s="67" t="str">
        <f t="shared" si="45"/>
        <v/>
      </c>
      <c r="AN118" s="67" t="str">
        <f t="shared" si="46"/>
        <v/>
      </c>
      <c r="AO118" s="67" t="str">
        <f t="shared" si="47"/>
        <v/>
      </c>
      <c r="AP118" s="67" t="str">
        <f t="shared" si="48"/>
        <v/>
      </c>
      <c r="AQ118" s="67" t="str">
        <f t="shared" si="49"/>
        <v/>
      </c>
      <c r="AR118" s="67" t="str">
        <f t="shared" si="50"/>
        <v/>
      </c>
      <c r="AS118" s="67" t="str">
        <f t="shared" si="51"/>
        <v/>
      </c>
      <c r="AT118" s="66"/>
      <c r="AU118" s="66"/>
    </row>
    <row r="119" spans="1:47" ht="19.899999999999999" customHeight="1" x14ac:dyDescent="0.2">
      <c r="A119" s="68">
        <v>88</v>
      </c>
      <c r="B119" s="55"/>
      <c r="C119" s="114"/>
      <c r="D119" s="114"/>
      <c r="E119" s="57"/>
      <c r="F119" s="57"/>
      <c r="G119" s="56"/>
      <c r="H119" s="56"/>
      <c r="I119" s="56"/>
      <c r="J119" s="56"/>
      <c r="K119" s="113"/>
      <c r="L119" s="56"/>
      <c r="M119" s="58" t="str">
        <f t="shared" si="36"/>
        <v/>
      </c>
      <c r="N119" s="59"/>
      <c r="O119" s="58" t="str">
        <f t="shared" si="37"/>
        <v/>
      </c>
      <c r="P119" s="60" t="str">
        <f t="shared" si="38"/>
        <v/>
      </c>
      <c r="Q119" s="61"/>
      <c r="R119" s="62" t="str">
        <f t="shared" si="39"/>
        <v/>
      </c>
      <c r="S119" s="58" t="str">
        <f t="shared" si="40"/>
        <v/>
      </c>
      <c r="T119" s="60" t="str">
        <f t="shared" si="41"/>
        <v/>
      </c>
      <c r="U119" s="61"/>
      <c r="V119" s="68">
        <v>88</v>
      </c>
      <c r="W119" s="63"/>
      <c r="X119" s="68">
        <v>88</v>
      </c>
      <c r="Y119" s="63"/>
      <c r="Z119" s="63"/>
      <c r="AA119" s="63"/>
      <c r="AB119" s="63"/>
      <c r="AC119" s="63"/>
      <c r="AD119" s="73"/>
      <c r="AE119" s="65" t="str">
        <f t="shared" si="42"/>
        <v/>
      </c>
      <c r="AF119" s="65" t="str">
        <f t="shared" si="43"/>
        <v/>
      </c>
      <c r="AG119" s="12"/>
      <c r="AH119" s="12"/>
      <c r="AI119" s="66"/>
      <c r="AJ119" s="66"/>
      <c r="AK119" s="66"/>
      <c r="AL119" s="60" t="str">
        <f t="shared" si="44"/>
        <v/>
      </c>
      <c r="AM119" s="67" t="str">
        <f t="shared" si="45"/>
        <v/>
      </c>
      <c r="AN119" s="67" t="str">
        <f t="shared" si="46"/>
        <v/>
      </c>
      <c r="AO119" s="67" t="str">
        <f t="shared" si="47"/>
        <v/>
      </c>
      <c r="AP119" s="67" t="str">
        <f t="shared" si="48"/>
        <v/>
      </c>
      <c r="AQ119" s="67" t="str">
        <f t="shared" si="49"/>
        <v/>
      </c>
      <c r="AR119" s="67" t="str">
        <f t="shared" si="50"/>
        <v/>
      </c>
      <c r="AS119" s="67" t="str">
        <f t="shared" si="51"/>
        <v/>
      </c>
      <c r="AT119" s="66"/>
      <c r="AU119" s="66"/>
    </row>
    <row r="120" spans="1:47" ht="19.899999999999999" customHeight="1" x14ac:dyDescent="0.2">
      <c r="A120" s="54">
        <v>89</v>
      </c>
      <c r="B120" s="55"/>
      <c r="C120" s="114"/>
      <c r="D120" s="114"/>
      <c r="E120" s="57"/>
      <c r="F120" s="57"/>
      <c r="G120" s="56"/>
      <c r="H120" s="56"/>
      <c r="I120" s="56"/>
      <c r="J120" s="56"/>
      <c r="K120" s="113"/>
      <c r="L120" s="56"/>
      <c r="M120" s="58" t="str">
        <f t="shared" si="36"/>
        <v/>
      </c>
      <c r="N120" s="59"/>
      <c r="O120" s="58" t="str">
        <f t="shared" si="37"/>
        <v/>
      </c>
      <c r="P120" s="60" t="str">
        <f t="shared" si="38"/>
        <v/>
      </c>
      <c r="Q120" s="61"/>
      <c r="R120" s="62" t="str">
        <f t="shared" si="39"/>
        <v/>
      </c>
      <c r="S120" s="58" t="str">
        <f t="shared" si="40"/>
        <v/>
      </c>
      <c r="T120" s="60" t="str">
        <f t="shared" si="41"/>
        <v/>
      </c>
      <c r="U120" s="61"/>
      <c r="V120" s="54">
        <v>89</v>
      </c>
      <c r="W120" s="63"/>
      <c r="X120" s="54">
        <v>89</v>
      </c>
      <c r="Y120" s="63"/>
      <c r="Z120" s="63"/>
      <c r="AA120" s="63"/>
      <c r="AB120" s="63"/>
      <c r="AC120" s="63"/>
      <c r="AD120" s="73"/>
      <c r="AE120" s="65" t="str">
        <f t="shared" si="42"/>
        <v/>
      </c>
      <c r="AF120" s="65" t="str">
        <f t="shared" si="43"/>
        <v/>
      </c>
      <c r="AG120" s="12"/>
      <c r="AH120" s="12"/>
      <c r="AI120" s="66"/>
      <c r="AJ120" s="66"/>
      <c r="AK120" s="66"/>
      <c r="AL120" s="60" t="str">
        <f t="shared" si="44"/>
        <v/>
      </c>
      <c r="AM120" s="67" t="str">
        <f t="shared" si="45"/>
        <v/>
      </c>
      <c r="AN120" s="67" t="str">
        <f t="shared" si="46"/>
        <v/>
      </c>
      <c r="AO120" s="67" t="str">
        <f t="shared" si="47"/>
        <v/>
      </c>
      <c r="AP120" s="67" t="str">
        <f t="shared" si="48"/>
        <v/>
      </c>
      <c r="AQ120" s="67" t="str">
        <f t="shared" si="49"/>
        <v/>
      </c>
      <c r="AR120" s="67" t="str">
        <f t="shared" si="50"/>
        <v/>
      </c>
      <c r="AS120" s="67" t="str">
        <f t="shared" si="51"/>
        <v/>
      </c>
      <c r="AT120" s="66"/>
      <c r="AU120" s="66"/>
    </row>
    <row r="121" spans="1:47" ht="19.899999999999999" customHeight="1" x14ac:dyDescent="0.2">
      <c r="A121" s="68">
        <v>90</v>
      </c>
      <c r="B121" s="55"/>
      <c r="C121" s="114"/>
      <c r="D121" s="114"/>
      <c r="E121" s="57"/>
      <c r="F121" s="57"/>
      <c r="G121" s="56"/>
      <c r="H121" s="56"/>
      <c r="I121" s="56"/>
      <c r="J121" s="56"/>
      <c r="K121" s="113"/>
      <c r="L121" s="56"/>
      <c r="M121" s="58" t="str">
        <f t="shared" si="36"/>
        <v/>
      </c>
      <c r="N121" s="59"/>
      <c r="O121" s="58" t="str">
        <f t="shared" si="37"/>
        <v/>
      </c>
      <c r="P121" s="60" t="str">
        <f t="shared" si="38"/>
        <v/>
      </c>
      <c r="Q121" s="61"/>
      <c r="R121" s="62" t="str">
        <f t="shared" si="39"/>
        <v/>
      </c>
      <c r="S121" s="58" t="str">
        <f t="shared" si="40"/>
        <v/>
      </c>
      <c r="T121" s="60" t="str">
        <f t="shared" si="41"/>
        <v/>
      </c>
      <c r="U121" s="61"/>
      <c r="V121" s="68">
        <v>90</v>
      </c>
      <c r="W121" s="63"/>
      <c r="X121" s="68">
        <v>90</v>
      </c>
      <c r="Y121" s="63"/>
      <c r="Z121" s="63"/>
      <c r="AA121" s="63"/>
      <c r="AB121" s="63"/>
      <c r="AC121" s="63"/>
      <c r="AD121" s="73"/>
      <c r="AE121" s="65" t="str">
        <f t="shared" si="42"/>
        <v/>
      </c>
      <c r="AF121" s="65" t="str">
        <f t="shared" si="43"/>
        <v/>
      </c>
      <c r="AG121" s="12"/>
      <c r="AH121" s="12"/>
      <c r="AI121" s="66"/>
      <c r="AJ121" s="66"/>
      <c r="AK121" s="66"/>
      <c r="AL121" s="60" t="str">
        <f t="shared" si="44"/>
        <v/>
      </c>
      <c r="AM121" s="67" t="str">
        <f t="shared" si="45"/>
        <v/>
      </c>
      <c r="AN121" s="67" t="str">
        <f t="shared" si="46"/>
        <v/>
      </c>
      <c r="AO121" s="67" t="str">
        <f t="shared" si="47"/>
        <v/>
      </c>
      <c r="AP121" s="67" t="str">
        <f t="shared" si="48"/>
        <v/>
      </c>
      <c r="AQ121" s="67" t="str">
        <f t="shared" si="49"/>
        <v/>
      </c>
      <c r="AR121" s="67" t="str">
        <f t="shared" si="50"/>
        <v/>
      </c>
      <c r="AS121" s="67" t="str">
        <f t="shared" si="51"/>
        <v/>
      </c>
      <c r="AT121" s="66"/>
      <c r="AU121" s="66"/>
    </row>
    <row r="122" spans="1:47" ht="19.899999999999999" customHeight="1" x14ac:dyDescent="0.2">
      <c r="A122" s="54">
        <v>91</v>
      </c>
      <c r="B122" s="55"/>
      <c r="C122" s="114"/>
      <c r="D122" s="114"/>
      <c r="E122" s="57"/>
      <c r="F122" s="57"/>
      <c r="G122" s="56"/>
      <c r="H122" s="56"/>
      <c r="I122" s="56"/>
      <c r="J122" s="56"/>
      <c r="K122" s="113"/>
      <c r="L122" s="56"/>
      <c r="M122" s="58" t="str">
        <f t="shared" si="36"/>
        <v/>
      </c>
      <c r="N122" s="59"/>
      <c r="O122" s="58" t="str">
        <f t="shared" si="37"/>
        <v/>
      </c>
      <c r="P122" s="60" t="str">
        <f t="shared" si="38"/>
        <v/>
      </c>
      <c r="Q122" s="61"/>
      <c r="R122" s="62" t="str">
        <f t="shared" si="39"/>
        <v/>
      </c>
      <c r="S122" s="58" t="str">
        <f t="shared" si="40"/>
        <v/>
      </c>
      <c r="T122" s="60" t="str">
        <f t="shared" si="41"/>
        <v/>
      </c>
      <c r="U122" s="61"/>
      <c r="V122" s="54">
        <v>91</v>
      </c>
      <c r="W122" s="63"/>
      <c r="X122" s="54">
        <v>91</v>
      </c>
      <c r="Y122" s="63"/>
      <c r="Z122" s="63"/>
      <c r="AA122" s="63"/>
      <c r="AB122" s="63"/>
      <c r="AC122" s="63"/>
      <c r="AD122" s="73"/>
      <c r="AE122" s="65" t="str">
        <f t="shared" si="42"/>
        <v/>
      </c>
      <c r="AF122" s="65" t="str">
        <f t="shared" si="43"/>
        <v/>
      </c>
      <c r="AG122" s="12"/>
      <c r="AH122" s="12"/>
      <c r="AI122" s="66"/>
      <c r="AJ122" s="66"/>
      <c r="AK122" s="66"/>
      <c r="AL122" s="60" t="str">
        <f t="shared" si="44"/>
        <v/>
      </c>
      <c r="AM122" s="67" t="str">
        <f t="shared" si="45"/>
        <v/>
      </c>
      <c r="AN122" s="67" t="str">
        <f t="shared" si="46"/>
        <v/>
      </c>
      <c r="AO122" s="67" t="str">
        <f t="shared" si="47"/>
        <v/>
      </c>
      <c r="AP122" s="67" t="str">
        <f t="shared" si="48"/>
        <v/>
      </c>
      <c r="AQ122" s="67" t="str">
        <f t="shared" si="49"/>
        <v/>
      </c>
      <c r="AR122" s="67" t="str">
        <f t="shared" si="50"/>
        <v/>
      </c>
      <c r="AS122" s="67" t="str">
        <f t="shared" si="51"/>
        <v/>
      </c>
      <c r="AT122" s="66"/>
      <c r="AU122" s="66"/>
    </row>
    <row r="123" spans="1:47" ht="19.899999999999999" customHeight="1" x14ac:dyDescent="0.2">
      <c r="A123" s="130" t="s">
        <v>103</v>
      </c>
      <c r="B123" s="25" t="s">
        <v>44</v>
      </c>
      <c r="C123" s="69" t="str">
        <f>IF(B127="","",IF(B166="","4 / 4","4 / 5"))</f>
        <v/>
      </c>
      <c r="D123" s="131" t="s">
        <v>37</v>
      </c>
      <c r="E123" s="131"/>
      <c r="F123" s="131"/>
      <c r="G123" s="131"/>
      <c r="H123" s="131"/>
      <c r="I123" s="131"/>
      <c r="J123" s="131"/>
      <c r="K123" s="131"/>
      <c r="L123" s="131"/>
      <c r="M123" s="131"/>
      <c r="N123" s="1"/>
      <c r="O123" s="1"/>
      <c r="P123" s="1"/>
      <c r="Q123" s="1"/>
      <c r="R123" s="1"/>
      <c r="S123" s="1"/>
      <c r="T123" s="1"/>
      <c r="U123" s="1"/>
      <c r="V123" s="130" t="s">
        <v>103</v>
      </c>
      <c r="W123" s="122" t="s">
        <v>12</v>
      </c>
      <c r="X123" s="130" t="s">
        <v>103</v>
      </c>
      <c r="Y123" s="123" t="s">
        <v>13</v>
      </c>
      <c r="Z123" s="123"/>
      <c r="AA123" s="123"/>
      <c r="AB123" s="123"/>
      <c r="AC123" s="123"/>
      <c r="AD123" s="123"/>
      <c r="AE123" s="123"/>
      <c r="AF123" s="123"/>
      <c r="AG123" s="12"/>
      <c r="AH123" s="12"/>
      <c r="AI123" s="66"/>
      <c r="AJ123" s="66"/>
      <c r="AK123" s="66"/>
      <c r="AL123" s="66"/>
      <c r="AM123" s="70"/>
      <c r="AN123" s="70"/>
      <c r="AO123" s="70"/>
      <c r="AP123" s="70"/>
      <c r="AQ123" s="70"/>
      <c r="AR123" s="70"/>
      <c r="AS123" s="70"/>
      <c r="AT123" s="66"/>
      <c r="AU123" s="66"/>
    </row>
    <row r="124" spans="1:47" ht="19.899999999999999" customHeight="1" x14ac:dyDescent="0.2">
      <c r="A124" s="130"/>
      <c r="B124" s="25" t="s">
        <v>105</v>
      </c>
      <c r="C124" s="124">
        <f ca="1">TODAY()</f>
        <v>42752</v>
      </c>
      <c r="D124" s="124"/>
      <c r="E124" s="125" t="s">
        <v>45</v>
      </c>
      <c r="F124" s="125"/>
      <c r="G124" s="125"/>
      <c r="H124" s="126" t="str">
        <f>IF(H$9="","",H$9)</f>
        <v>Zadat název zakázky (popis)</v>
      </c>
      <c r="I124" s="126"/>
      <c r="J124" s="126"/>
      <c r="K124" s="126"/>
      <c r="L124" s="126"/>
      <c r="M124" s="126"/>
      <c r="N124" s="127" t="s">
        <v>10</v>
      </c>
      <c r="O124" s="127"/>
      <c r="P124" s="127"/>
      <c r="Q124" s="127"/>
      <c r="R124" s="128" t="s">
        <v>11</v>
      </c>
      <c r="S124" s="128"/>
      <c r="T124" s="128"/>
      <c r="U124" s="128"/>
      <c r="V124" s="130"/>
      <c r="W124" s="122"/>
      <c r="X124" s="130"/>
      <c r="Y124" s="123"/>
      <c r="Z124" s="123"/>
      <c r="AA124" s="123"/>
      <c r="AB124" s="123"/>
      <c r="AC124" s="123"/>
      <c r="AD124" s="123"/>
      <c r="AE124" s="123"/>
      <c r="AF124" s="123"/>
      <c r="AG124" s="12"/>
      <c r="AH124" s="12"/>
      <c r="AI124" s="66"/>
      <c r="AJ124" s="66"/>
      <c r="AK124" s="66"/>
      <c r="AL124" s="66"/>
      <c r="AM124" s="70"/>
      <c r="AN124" s="70"/>
      <c r="AO124" s="70"/>
      <c r="AP124" s="70"/>
      <c r="AQ124" s="70"/>
      <c r="AR124" s="70"/>
      <c r="AS124" s="70"/>
      <c r="AT124" s="66"/>
      <c r="AU124" s="66"/>
    </row>
    <row r="125" spans="1:47" ht="19.899999999999999" customHeight="1" x14ac:dyDescent="0.2">
      <c r="A125" s="130"/>
      <c r="B125" s="122" t="s">
        <v>0</v>
      </c>
      <c r="C125" s="120" t="s">
        <v>1</v>
      </c>
      <c r="D125" s="120"/>
      <c r="E125" s="71" t="s">
        <v>106</v>
      </c>
      <c r="F125" s="71" t="s">
        <v>107</v>
      </c>
      <c r="G125" s="120" t="s">
        <v>4</v>
      </c>
      <c r="H125" s="120" t="s">
        <v>108</v>
      </c>
      <c r="I125" s="129" t="s">
        <v>6</v>
      </c>
      <c r="J125" s="6" t="s">
        <v>7</v>
      </c>
      <c r="K125" s="71" t="s">
        <v>59</v>
      </c>
      <c r="L125" s="122" t="s">
        <v>8</v>
      </c>
      <c r="M125" s="122" t="s">
        <v>9</v>
      </c>
      <c r="N125" s="121" t="s">
        <v>21</v>
      </c>
      <c r="O125" s="120" t="s">
        <v>22</v>
      </c>
      <c r="P125" s="122" t="s">
        <v>23</v>
      </c>
      <c r="Q125" s="120" t="s">
        <v>24</v>
      </c>
      <c r="R125" s="121" t="s">
        <v>21</v>
      </c>
      <c r="S125" s="120" t="s">
        <v>22</v>
      </c>
      <c r="T125" s="122" t="s">
        <v>23</v>
      </c>
      <c r="U125" s="120" t="s">
        <v>24</v>
      </c>
      <c r="V125" s="130"/>
      <c r="W125" s="122"/>
      <c r="X125" s="130"/>
      <c r="Y125" s="116" t="s">
        <v>25</v>
      </c>
      <c r="Z125" s="116" t="s">
        <v>26</v>
      </c>
      <c r="AA125" s="117" t="s">
        <v>27</v>
      </c>
      <c r="AB125" s="117" t="s">
        <v>28</v>
      </c>
      <c r="AC125" s="118" t="s">
        <v>29</v>
      </c>
      <c r="AD125" s="119" t="s">
        <v>30</v>
      </c>
      <c r="AE125" s="115" t="s">
        <v>104</v>
      </c>
      <c r="AF125" s="115" t="s">
        <v>35</v>
      </c>
      <c r="AG125" s="12"/>
      <c r="AH125" s="12"/>
      <c r="AI125" s="66"/>
      <c r="AJ125" s="66"/>
      <c r="AK125" s="66"/>
      <c r="AL125" s="66"/>
      <c r="AM125" s="70"/>
      <c r="AN125" s="70"/>
      <c r="AO125" s="70"/>
      <c r="AP125" s="70"/>
      <c r="AQ125" s="70"/>
      <c r="AR125" s="70"/>
      <c r="AS125" s="70"/>
      <c r="AT125" s="66"/>
      <c r="AU125" s="66"/>
    </row>
    <row r="126" spans="1:47" ht="19.899999999999999" customHeight="1" x14ac:dyDescent="0.2">
      <c r="A126" s="130">
        <v>97</v>
      </c>
      <c r="B126" s="122"/>
      <c r="C126" s="122"/>
      <c r="D126" s="120"/>
      <c r="E126" s="72" t="s">
        <v>20</v>
      </c>
      <c r="F126" s="72" t="s">
        <v>20</v>
      </c>
      <c r="G126" s="120"/>
      <c r="H126" s="120"/>
      <c r="I126" s="120"/>
      <c r="J126" s="8" t="s">
        <v>19</v>
      </c>
      <c r="K126" s="15" t="s">
        <v>20</v>
      </c>
      <c r="L126" s="122"/>
      <c r="M126" s="122"/>
      <c r="N126" s="121"/>
      <c r="O126" s="120"/>
      <c r="P126" s="120"/>
      <c r="Q126" s="120"/>
      <c r="R126" s="121"/>
      <c r="S126" s="120"/>
      <c r="T126" s="120"/>
      <c r="U126" s="120"/>
      <c r="V126" s="130">
        <v>97</v>
      </c>
      <c r="W126" s="122"/>
      <c r="X126" s="130">
        <v>97</v>
      </c>
      <c r="Y126" s="116"/>
      <c r="Z126" s="116"/>
      <c r="AA126" s="117"/>
      <c r="AB126" s="117"/>
      <c r="AC126" s="118"/>
      <c r="AD126" s="119"/>
      <c r="AE126" s="115"/>
      <c r="AF126" s="115"/>
      <c r="AG126" s="12"/>
      <c r="AH126" s="12"/>
      <c r="AI126" s="66"/>
      <c r="AJ126" s="66"/>
      <c r="AK126" s="66"/>
      <c r="AL126" s="66"/>
      <c r="AM126" s="70"/>
      <c r="AN126" s="70"/>
      <c r="AO126" s="70"/>
      <c r="AP126" s="70"/>
      <c r="AQ126" s="70"/>
      <c r="AR126" s="70"/>
      <c r="AS126" s="70"/>
      <c r="AT126" s="66"/>
      <c r="AU126" s="66"/>
    </row>
    <row r="127" spans="1:47" ht="19.899999999999999" customHeight="1" x14ac:dyDescent="0.2">
      <c r="A127" s="68">
        <v>92</v>
      </c>
      <c r="B127" s="55"/>
      <c r="C127" s="114"/>
      <c r="D127" s="114"/>
      <c r="E127" s="57"/>
      <c r="F127" s="57"/>
      <c r="G127" s="56"/>
      <c r="H127" s="56"/>
      <c r="I127" s="56"/>
      <c r="J127" s="56"/>
      <c r="K127" s="113"/>
      <c r="L127" s="56"/>
      <c r="M127" s="58" t="str">
        <f t="shared" ref="M127:M161" si="52">IF(G127="","",E127*F127*2*G127/1000000)</f>
        <v/>
      </c>
      <c r="N127" s="59"/>
      <c r="O127" s="58" t="str">
        <f t="shared" ref="O127:O161" si="53">IF(N127="","",E127*F127*G127*N127/1000000)</f>
        <v/>
      </c>
      <c r="P127" s="60" t="str">
        <f t="shared" ref="P127:P161" si="54">IF(N127="","",G127*N127)</f>
        <v/>
      </c>
      <c r="Q127" s="61"/>
      <c r="R127" s="62" t="str">
        <f t="shared" ref="R127:R161" si="55">IF(N127="","",IF(N127=1,1,IF(N127=2,"","")))</f>
        <v/>
      </c>
      <c r="S127" s="58" t="str">
        <f t="shared" ref="S127:S161" si="56">IF(R127="","",(E127*F127*G127*R127/1000000))</f>
        <v/>
      </c>
      <c r="T127" s="60" t="str">
        <f t="shared" ref="T127:T161" si="57">IF(R127="","",G127*R127)</f>
        <v/>
      </c>
      <c r="U127" s="61"/>
      <c r="V127" s="68">
        <v>92</v>
      </c>
      <c r="W127" s="63"/>
      <c r="X127" s="68">
        <v>92</v>
      </c>
      <c r="Y127" s="63"/>
      <c r="Z127" s="63"/>
      <c r="AA127" s="63"/>
      <c r="AB127" s="63"/>
      <c r="AC127" s="63"/>
      <c r="AD127" s="73"/>
      <c r="AE127" s="65" t="str">
        <f t="shared" ref="AE127:AE161" si="58">IF((Y127+Z127+AA127+AB127)=0,"",(((Y127+Z127)*E127)+((AA127+AB127)*F127))/1000)</f>
        <v/>
      </c>
      <c r="AF127" s="65" t="str">
        <f t="shared" ref="AF127:AF161" si="59">IF(AE127="","",AE127*G127)</f>
        <v/>
      </c>
      <c r="AG127" s="12"/>
      <c r="AH127" s="12"/>
      <c r="AI127" s="66"/>
      <c r="AJ127" s="66"/>
      <c r="AK127" s="66"/>
      <c r="AL127" s="60" t="str">
        <f t="shared" ref="AL127:AL161" si="60">IF(AC127="","",AC127)</f>
        <v/>
      </c>
      <c r="AM127" s="67" t="str">
        <f t="shared" ref="AM127:AM161" si="61">IF(AL127=AM$22,AF127,"")</f>
        <v/>
      </c>
      <c r="AN127" s="67" t="str">
        <f t="shared" ref="AN127:AN161" si="62">IF(AL127=AN$22,AF127,"")</f>
        <v/>
      </c>
      <c r="AO127" s="67" t="str">
        <f t="shared" ref="AO127:AO161" si="63">IF(AL127=AO$22,AF127,"")</f>
        <v/>
      </c>
      <c r="AP127" s="67" t="str">
        <f t="shared" ref="AP127:AP161" si="64">IF(AL127=AP$22,AF127,"")</f>
        <v/>
      </c>
      <c r="AQ127" s="67" t="str">
        <f t="shared" ref="AQ127:AQ161" si="65">IF(AL127=AQ$22,AF127,"")</f>
        <v/>
      </c>
      <c r="AR127" s="67" t="str">
        <f t="shared" ref="AR127:AR161" si="66">IF(AL127=AR$22,AF127,"")</f>
        <v/>
      </c>
      <c r="AS127" s="67" t="str">
        <f t="shared" ref="AS127:AS161" si="67">IF(AL127=AS$22,AF127,"")</f>
        <v/>
      </c>
      <c r="AT127" s="66"/>
      <c r="AU127" s="66"/>
    </row>
    <row r="128" spans="1:47" ht="19.899999999999999" customHeight="1" x14ac:dyDescent="0.2">
      <c r="A128" s="54">
        <v>93</v>
      </c>
      <c r="B128" s="55"/>
      <c r="C128" s="114"/>
      <c r="D128" s="114"/>
      <c r="E128" s="57"/>
      <c r="F128" s="57"/>
      <c r="G128" s="56"/>
      <c r="H128" s="56"/>
      <c r="I128" s="56"/>
      <c r="J128" s="56"/>
      <c r="K128" s="113"/>
      <c r="L128" s="56"/>
      <c r="M128" s="58" t="str">
        <f t="shared" si="52"/>
        <v/>
      </c>
      <c r="N128" s="59"/>
      <c r="O128" s="58" t="str">
        <f t="shared" si="53"/>
        <v/>
      </c>
      <c r="P128" s="60" t="str">
        <f t="shared" si="54"/>
        <v/>
      </c>
      <c r="Q128" s="61"/>
      <c r="R128" s="62" t="str">
        <f t="shared" si="55"/>
        <v/>
      </c>
      <c r="S128" s="58" t="str">
        <f t="shared" si="56"/>
        <v/>
      </c>
      <c r="T128" s="60" t="str">
        <f t="shared" si="57"/>
        <v/>
      </c>
      <c r="U128" s="61"/>
      <c r="V128" s="54">
        <v>93</v>
      </c>
      <c r="W128" s="63"/>
      <c r="X128" s="54">
        <v>93</v>
      </c>
      <c r="Y128" s="63"/>
      <c r="Z128" s="63"/>
      <c r="AA128" s="63"/>
      <c r="AB128" s="63"/>
      <c r="AC128" s="63"/>
      <c r="AD128" s="73"/>
      <c r="AE128" s="65" t="str">
        <f t="shared" si="58"/>
        <v/>
      </c>
      <c r="AF128" s="65" t="str">
        <f t="shared" si="59"/>
        <v/>
      </c>
      <c r="AG128" s="12"/>
      <c r="AH128" s="12"/>
      <c r="AI128" s="66"/>
      <c r="AJ128" s="66"/>
      <c r="AK128" s="66"/>
      <c r="AL128" s="60" t="str">
        <f t="shared" si="60"/>
        <v/>
      </c>
      <c r="AM128" s="67" t="str">
        <f t="shared" si="61"/>
        <v/>
      </c>
      <c r="AN128" s="67" t="str">
        <f t="shared" si="62"/>
        <v/>
      </c>
      <c r="AO128" s="67" t="str">
        <f t="shared" si="63"/>
        <v/>
      </c>
      <c r="AP128" s="67" t="str">
        <f t="shared" si="64"/>
        <v/>
      </c>
      <c r="AQ128" s="67" t="str">
        <f t="shared" si="65"/>
        <v/>
      </c>
      <c r="AR128" s="67" t="str">
        <f t="shared" si="66"/>
        <v/>
      </c>
      <c r="AS128" s="67" t="str">
        <f t="shared" si="67"/>
        <v/>
      </c>
      <c r="AT128" s="66"/>
      <c r="AU128" s="66"/>
    </row>
    <row r="129" spans="1:47" ht="19.899999999999999" customHeight="1" x14ac:dyDescent="0.2">
      <c r="A129" s="68">
        <v>94</v>
      </c>
      <c r="B129" s="55"/>
      <c r="C129" s="114"/>
      <c r="D129" s="114"/>
      <c r="E129" s="57"/>
      <c r="F129" s="57"/>
      <c r="G129" s="56"/>
      <c r="H129" s="56"/>
      <c r="I129" s="56"/>
      <c r="J129" s="56"/>
      <c r="K129" s="113"/>
      <c r="L129" s="56"/>
      <c r="M129" s="58" t="str">
        <f t="shared" si="52"/>
        <v/>
      </c>
      <c r="N129" s="59"/>
      <c r="O129" s="58" t="str">
        <f t="shared" si="53"/>
        <v/>
      </c>
      <c r="P129" s="60" t="str">
        <f t="shared" si="54"/>
        <v/>
      </c>
      <c r="Q129" s="61"/>
      <c r="R129" s="62" t="str">
        <f t="shared" si="55"/>
        <v/>
      </c>
      <c r="S129" s="58" t="str">
        <f t="shared" si="56"/>
        <v/>
      </c>
      <c r="T129" s="60" t="str">
        <f t="shared" si="57"/>
        <v/>
      </c>
      <c r="U129" s="61"/>
      <c r="V129" s="68">
        <v>94</v>
      </c>
      <c r="W129" s="63"/>
      <c r="X129" s="68">
        <v>94</v>
      </c>
      <c r="Y129" s="63"/>
      <c r="Z129" s="63"/>
      <c r="AA129" s="63"/>
      <c r="AB129" s="63"/>
      <c r="AC129" s="63"/>
      <c r="AD129" s="73"/>
      <c r="AE129" s="65" t="str">
        <f t="shared" si="58"/>
        <v/>
      </c>
      <c r="AF129" s="65" t="str">
        <f t="shared" si="59"/>
        <v/>
      </c>
      <c r="AG129" s="12"/>
      <c r="AH129" s="12"/>
      <c r="AI129" s="66"/>
      <c r="AJ129" s="66"/>
      <c r="AK129" s="66"/>
      <c r="AL129" s="60" t="str">
        <f t="shared" si="60"/>
        <v/>
      </c>
      <c r="AM129" s="67" t="str">
        <f t="shared" si="61"/>
        <v/>
      </c>
      <c r="AN129" s="67" t="str">
        <f t="shared" si="62"/>
        <v/>
      </c>
      <c r="AO129" s="67" t="str">
        <f t="shared" si="63"/>
        <v/>
      </c>
      <c r="AP129" s="67" t="str">
        <f t="shared" si="64"/>
        <v/>
      </c>
      <c r="AQ129" s="67" t="str">
        <f t="shared" si="65"/>
        <v/>
      </c>
      <c r="AR129" s="67" t="str">
        <f t="shared" si="66"/>
        <v/>
      </c>
      <c r="AS129" s="67" t="str">
        <f t="shared" si="67"/>
        <v/>
      </c>
      <c r="AT129" s="66"/>
      <c r="AU129" s="66"/>
    </row>
    <row r="130" spans="1:47" ht="19.899999999999999" customHeight="1" x14ac:dyDescent="0.2">
      <c r="A130" s="54">
        <v>95</v>
      </c>
      <c r="B130" s="55"/>
      <c r="C130" s="114"/>
      <c r="D130" s="114"/>
      <c r="E130" s="57"/>
      <c r="F130" s="57"/>
      <c r="G130" s="56"/>
      <c r="H130" s="56"/>
      <c r="I130" s="56"/>
      <c r="J130" s="56"/>
      <c r="K130" s="113"/>
      <c r="L130" s="56"/>
      <c r="M130" s="58" t="str">
        <f t="shared" si="52"/>
        <v/>
      </c>
      <c r="N130" s="59"/>
      <c r="O130" s="58" t="str">
        <f t="shared" si="53"/>
        <v/>
      </c>
      <c r="P130" s="60" t="str">
        <f t="shared" si="54"/>
        <v/>
      </c>
      <c r="Q130" s="61"/>
      <c r="R130" s="62" t="str">
        <f t="shared" si="55"/>
        <v/>
      </c>
      <c r="S130" s="58" t="str">
        <f t="shared" si="56"/>
        <v/>
      </c>
      <c r="T130" s="60" t="str">
        <f t="shared" si="57"/>
        <v/>
      </c>
      <c r="U130" s="61"/>
      <c r="V130" s="54">
        <v>95</v>
      </c>
      <c r="W130" s="63"/>
      <c r="X130" s="54">
        <v>95</v>
      </c>
      <c r="Y130" s="63"/>
      <c r="Z130" s="63"/>
      <c r="AA130" s="63"/>
      <c r="AB130" s="63"/>
      <c r="AC130" s="63"/>
      <c r="AD130" s="73"/>
      <c r="AE130" s="65" t="str">
        <f t="shared" si="58"/>
        <v/>
      </c>
      <c r="AF130" s="65" t="str">
        <f t="shared" si="59"/>
        <v/>
      </c>
      <c r="AG130" s="12"/>
      <c r="AH130" s="12"/>
      <c r="AI130" s="66"/>
      <c r="AJ130" s="66"/>
      <c r="AK130" s="66"/>
      <c r="AL130" s="60" t="str">
        <f t="shared" si="60"/>
        <v/>
      </c>
      <c r="AM130" s="67" t="str">
        <f t="shared" si="61"/>
        <v/>
      </c>
      <c r="AN130" s="67" t="str">
        <f t="shared" si="62"/>
        <v/>
      </c>
      <c r="AO130" s="67" t="str">
        <f t="shared" si="63"/>
        <v/>
      </c>
      <c r="AP130" s="67" t="str">
        <f t="shared" si="64"/>
        <v/>
      </c>
      <c r="AQ130" s="67" t="str">
        <f t="shared" si="65"/>
        <v/>
      </c>
      <c r="AR130" s="67" t="str">
        <f t="shared" si="66"/>
        <v/>
      </c>
      <c r="AS130" s="67" t="str">
        <f t="shared" si="67"/>
        <v/>
      </c>
      <c r="AT130" s="66"/>
      <c r="AU130" s="66"/>
    </row>
    <row r="131" spans="1:47" ht="19.899999999999999" customHeight="1" x14ac:dyDescent="0.2">
      <c r="A131" s="68">
        <v>96</v>
      </c>
      <c r="B131" s="55"/>
      <c r="C131" s="114"/>
      <c r="D131" s="114"/>
      <c r="E131" s="57"/>
      <c r="F131" s="57"/>
      <c r="G131" s="56"/>
      <c r="H131" s="56"/>
      <c r="I131" s="56"/>
      <c r="J131" s="56"/>
      <c r="K131" s="113"/>
      <c r="L131" s="56"/>
      <c r="M131" s="58" t="str">
        <f t="shared" si="52"/>
        <v/>
      </c>
      <c r="N131" s="59"/>
      <c r="O131" s="58" t="str">
        <f t="shared" si="53"/>
        <v/>
      </c>
      <c r="P131" s="60" t="str">
        <f t="shared" si="54"/>
        <v/>
      </c>
      <c r="Q131" s="61"/>
      <c r="R131" s="62" t="str">
        <f t="shared" si="55"/>
        <v/>
      </c>
      <c r="S131" s="58" t="str">
        <f t="shared" si="56"/>
        <v/>
      </c>
      <c r="T131" s="60" t="str">
        <f t="shared" si="57"/>
        <v/>
      </c>
      <c r="U131" s="61"/>
      <c r="V131" s="68">
        <v>96</v>
      </c>
      <c r="W131" s="63"/>
      <c r="X131" s="68">
        <v>96</v>
      </c>
      <c r="Y131" s="63"/>
      <c r="Z131" s="63"/>
      <c r="AA131" s="63"/>
      <c r="AB131" s="63"/>
      <c r="AC131" s="63"/>
      <c r="AD131" s="73"/>
      <c r="AE131" s="65" t="str">
        <f t="shared" si="58"/>
        <v/>
      </c>
      <c r="AF131" s="65" t="str">
        <f t="shared" si="59"/>
        <v/>
      </c>
      <c r="AG131" s="12"/>
      <c r="AH131" s="12"/>
      <c r="AI131" s="66"/>
      <c r="AJ131" s="66"/>
      <c r="AK131" s="66"/>
      <c r="AL131" s="60" t="str">
        <f t="shared" si="60"/>
        <v/>
      </c>
      <c r="AM131" s="67" t="str">
        <f t="shared" si="61"/>
        <v/>
      </c>
      <c r="AN131" s="67" t="str">
        <f t="shared" si="62"/>
        <v/>
      </c>
      <c r="AO131" s="67" t="str">
        <f t="shared" si="63"/>
        <v/>
      </c>
      <c r="AP131" s="67" t="str">
        <f t="shared" si="64"/>
        <v/>
      </c>
      <c r="AQ131" s="67" t="str">
        <f t="shared" si="65"/>
        <v/>
      </c>
      <c r="AR131" s="67" t="str">
        <f t="shared" si="66"/>
        <v/>
      </c>
      <c r="AS131" s="67" t="str">
        <f t="shared" si="67"/>
        <v/>
      </c>
      <c r="AT131" s="66"/>
      <c r="AU131" s="66"/>
    </row>
    <row r="132" spans="1:47" ht="19.899999999999999" customHeight="1" x14ac:dyDescent="0.2">
      <c r="A132" s="54">
        <v>97</v>
      </c>
      <c r="B132" s="55"/>
      <c r="C132" s="114"/>
      <c r="D132" s="114"/>
      <c r="E132" s="57"/>
      <c r="F132" s="57"/>
      <c r="G132" s="56"/>
      <c r="H132" s="56"/>
      <c r="I132" s="56"/>
      <c r="J132" s="56"/>
      <c r="K132" s="113"/>
      <c r="L132" s="56"/>
      <c r="M132" s="58" t="str">
        <f t="shared" si="52"/>
        <v/>
      </c>
      <c r="N132" s="59"/>
      <c r="O132" s="58" t="str">
        <f t="shared" si="53"/>
        <v/>
      </c>
      <c r="P132" s="60" t="str">
        <f t="shared" si="54"/>
        <v/>
      </c>
      <c r="Q132" s="61"/>
      <c r="R132" s="62" t="str">
        <f t="shared" si="55"/>
        <v/>
      </c>
      <c r="S132" s="58" t="str">
        <f t="shared" si="56"/>
        <v/>
      </c>
      <c r="T132" s="60" t="str">
        <f t="shared" si="57"/>
        <v/>
      </c>
      <c r="U132" s="61"/>
      <c r="V132" s="54">
        <v>97</v>
      </c>
      <c r="W132" s="63"/>
      <c r="X132" s="54">
        <v>97</v>
      </c>
      <c r="Y132" s="63"/>
      <c r="Z132" s="63"/>
      <c r="AA132" s="63"/>
      <c r="AB132" s="63"/>
      <c r="AC132" s="63"/>
      <c r="AD132" s="73"/>
      <c r="AE132" s="65" t="str">
        <f t="shared" si="58"/>
        <v/>
      </c>
      <c r="AF132" s="65" t="str">
        <f t="shared" si="59"/>
        <v/>
      </c>
      <c r="AG132" s="12"/>
      <c r="AH132" s="12"/>
      <c r="AI132" s="66"/>
      <c r="AJ132" s="66"/>
      <c r="AK132" s="66"/>
      <c r="AL132" s="60" t="str">
        <f t="shared" si="60"/>
        <v/>
      </c>
      <c r="AM132" s="67" t="str">
        <f t="shared" si="61"/>
        <v/>
      </c>
      <c r="AN132" s="67" t="str">
        <f t="shared" si="62"/>
        <v/>
      </c>
      <c r="AO132" s="67" t="str">
        <f t="shared" si="63"/>
        <v/>
      </c>
      <c r="AP132" s="67" t="str">
        <f t="shared" si="64"/>
        <v/>
      </c>
      <c r="AQ132" s="67" t="str">
        <f t="shared" si="65"/>
        <v/>
      </c>
      <c r="AR132" s="67" t="str">
        <f t="shared" si="66"/>
        <v/>
      </c>
      <c r="AS132" s="67" t="str">
        <f t="shared" si="67"/>
        <v/>
      </c>
      <c r="AT132" s="66"/>
      <c r="AU132" s="66"/>
    </row>
    <row r="133" spans="1:47" ht="19.899999999999999" customHeight="1" x14ac:dyDescent="0.2">
      <c r="A133" s="68">
        <v>98</v>
      </c>
      <c r="B133" s="55"/>
      <c r="C133" s="114"/>
      <c r="D133" s="114"/>
      <c r="E133" s="57"/>
      <c r="F133" s="57"/>
      <c r="G133" s="56"/>
      <c r="H133" s="56"/>
      <c r="I133" s="56"/>
      <c r="J133" s="56"/>
      <c r="K133" s="113"/>
      <c r="L133" s="56"/>
      <c r="M133" s="58" t="str">
        <f t="shared" si="52"/>
        <v/>
      </c>
      <c r="N133" s="59"/>
      <c r="O133" s="58" t="str">
        <f t="shared" si="53"/>
        <v/>
      </c>
      <c r="P133" s="60" t="str">
        <f t="shared" si="54"/>
        <v/>
      </c>
      <c r="Q133" s="61"/>
      <c r="R133" s="62" t="str">
        <f t="shared" si="55"/>
        <v/>
      </c>
      <c r="S133" s="58" t="str">
        <f t="shared" si="56"/>
        <v/>
      </c>
      <c r="T133" s="60" t="str">
        <f t="shared" si="57"/>
        <v/>
      </c>
      <c r="U133" s="61"/>
      <c r="V133" s="68">
        <v>98</v>
      </c>
      <c r="W133" s="63"/>
      <c r="X133" s="68">
        <v>98</v>
      </c>
      <c r="Y133" s="63"/>
      <c r="Z133" s="63"/>
      <c r="AA133" s="63"/>
      <c r="AB133" s="63"/>
      <c r="AC133" s="63"/>
      <c r="AD133" s="73"/>
      <c r="AE133" s="65" t="str">
        <f t="shared" si="58"/>
        <v/>
      </c>
      <c r="AF133" s="65" t="str">
        <f t="shared" si="59"/>
        <v/>
      </c>
      <c r="AG133" s="12"/>
      <c r="AH133" s="12"/>
      <c r="AI133" s="66"/>
      <c r="AJ133" s="66"/>
      <c r="AK133" s="66"/>
      <c r="AL133" s="60" t="str">
        <f t="shared" si="60"/>
        <v/>
      </c>
      <c r="AM133" s="67" t="str">
        <f t="shared" si="61"/>
        <v/>
      </c>
      <c r="AN133" s="67" t="str">
        <f t="shared" si="62"/>
        <v/>
      </c>
      <c r="AO133" s="67" t="str">
        <f t="shared" si="63"/>
        <v/>
      </c>
      <c r="AP133" s="67" t="str">
        <f t="shared" si="64"/>
        <v/>
      </c>
      <c r="AQ133" s="67" t="str">
        <f t="shared" si="65"/>
        <v/>
      </c>
      <c r="AR133" s="67" t="str">
        <f t="shared" si="66"/>
        <v/>
      </c>
      <c r="AS133" s="67" t="str">
        <f t="shared" si="67"/>
        <v/>
      </c>
      <c r="AT133" s="66"/>
      <c r="AU133" s="66"/>
    </row>
    <row r="134" spans="1:47" ht="19.899999999999999" customHeight="1" x14ac:dyDescent="0.2">
      <c r="A134" s="54">
        <v>99</v>
      </c>
      <c r="B134" s="55"/>
      <c r="C134" s="114"/>
      <c r="D134" s="114"/>
      <c r="E134" s="57"/>
      <c r="F134" s="57"/>
      <c r="G134" s="56"/>
      <c r="H134" s="56"/>
      <c r="I134" s="56"/>
      <c r="J134" s="56"/>
      <c r="K134" s="113"/>
      <c r="L134" s="56"/>
      <c r="M134" s="58" t="str">
        <f t="shared" si="52"/>
        <v/>
      </c>
      <c r="N134" s="59"/>
      <c r="O134" s="58" t="str">
        <f t="shared" si="53"/>
        <v/>
      </c>
      <c r="P134" s="60" t="str">
        <f t="shared" si="54"/>
        <v/>
      </c>
      <c r="Q134" s="61"/>
      <c r="R134" s="62" t="str">
        <f t="shared" si="55"/>
        <v/>
      </c>
      <c r="S134" s="58" t="str">
        <f t="shared" si="56"/>
        <v/>
      </c>
      <c r="T134" s="60" t="str">
        <f t="shared" si="57"/>
        <v/>
      </c>
      <c r="U134" s="61"/>
      <c r="V134" s="54">
        <v>99</v>
      </c>
      <c r="W134" s="63"/>
      <c r="X134" s="54">
        <v>99</v>
      </c>
      <c r="Y134" s="63"/>
      <c r="Z134" s="63"/>
      <c r="AA134" s="63"/>
      <c r="AB134" s="63"/>
      <c r="AC134" s="63"/>
      <c r="AD134" s="73"/>
      <c r="AE134" s="65" t="str">
        <f t="shared" si="58"/>
        <v/>
      </c>
      <c r="AF134" s="65" t="str">
        <f t="shared" si="59"/>
        <v/>
      </c>
      <c r="AG134" s="12"/>
      <c r="AH134" s="12"/>
      <c r="AI134" s="66"/>
      <c r="AJ134" s="66"/>
      <c r="AK134" s="66"/>
      <c r="AL134" s="60" t="str">
        <f t="shared" si="60"/>
        <v/>
      </c>
      <c r="AM134" s="67" t="str">
        <f t="shared" si="61"/>
        <v/>
      </c>
      <c r="AN134" s="67" t="str">
        <f t="shared" si="62"/>
        <v/>
      </c>
      <c r="AO134" s="67" t="str">
        <f t="shared" si="63"/>
        <v/>
      </c>
      <c r="AP134" s="67" t="str">
        <f t="shared" si="64"/>
        <v/>
      </c>
      <c r="AQ134" s="67" t="str">
        <f t="shared" si="65"/>
        <v/>
      </c>
      <c r="AR134" s="67" t="str">
        <f t="shared" si="66"/>
        <v/>
      </c>
      <c r="AS134" s="67" t="str">
        <f t="shared" si="67"/>
        <v/>
      </c>
      <c r="AT134" s="66"/>
      <c r="AU134" s="66"/>
    </row>
    <row r="135" spans="1:47" ht="19.899999999999999" customHeight="1" x14ac:dyDescent="0.2">
      <c r="A135" s="68">
        <v>100</v>
      </c>
      <c r="B135" s="55"/>
      <c r="C135" s="114"/>
      <c r="D135" s="114"/>
      <c r="E135" s="57"/>
      <c r="F135" s="57"/>
      <c r="G135" s="56"/>
      <c r="H135" s="56"/>
      <c r="I135" s="56"/>
      <c r="J135" s="56"/>
      <c r="K135" s="113"/>
      <c r="L135" s="56"/>
      <c r="M135" s="58" t="str">
        <f t="shared" si="52"/>
        <v/>
      </c>
      <c r="N135" s="59"/>
      <c r="O135" s="58" t="str">
        <f t="shared" si="53"/>
        <v/>
      </c>
      <c r="P135" s="60" t="str">
        <f t="shared" si="54"/>
        <v/>
      </c>
      <c r="Q135" s="61"/>
      <c r="R135" s="62" t="str">
        <f t="shared" si="55"/>
        <v/>
      </c>
      <c r="S135" s="58" t="str">
        <f t="shared" si="56"/>
        <v/>
      </c>
      <c r="T135" s="60" t="str">
        <f t="shared" si="57"/>
        <v/>
      </c>
      <c r="U135" s="61"/>
      <c r="V135" s="68">
        <v>100</v>
      </c>
      <c r="W135" s="63"/>
      <c r="X135" s="68">
        <v>100</v>
      </c>
      <c r="Y135" s="63"/>
      <c r="Z135" s="63"/>
      <c r="AA135" s="63"/>
      <c r="AB135" s="63"/>
      <c r="AC135" s="63"/>
      <c r="AD135" s="73"/>
      <c r="AE135" s="65" t="str">
        <f t="shared" si="58"/>
        <v/>
      </c>
      <c r="AF135" s="65" t="str">
        <f t="shared" si="59"/>
        <v/>
      </c>
      <c r="AG135" s="12"/>
      <c r="AH135" s="12"/>
      <c r="AI135" s="66"/>
      <c r="AJ135" s="66"/>
      <c r="AK135" s="66"/>
      <c r="AL135" s="60" t="str">
        <f t="shared" si="60"/>
        <v/>
      </c>
      <c r="AM135" s="67" t="str">
        <f t="shared" si="61"/>
        <v/>
      </c>
      <c r="AN135" s="67" t="str">
        <f t="shared" si="62"/>
        <v/>
      </c>
      <c r="AO135" s="67" t="str">
        <f t="shared" si="63"/>
        <v/>
      </c>
      <c r="AP135" s="67" t="str">
        <f t="shared" si="64"/>
        <v/>
      </c>
      <c r="AQ135" s="67" t="str">
        <f t="shared" si="65"/>
        <v/>
      </c>
      <c r="AR135" s="67" t="str">
        <f t="shared" si="66"/>
        <v/>
      </c>
      <c r="AS135" s="67" t="str">
        <f t="shared" si="67"/>
        <v/>
      </c>
      <c r="AT135" s="66"/>
      <c r="AU135" s="66"/>
    </row>
    <row r="136" spans="1:47" ht="19.899999999999999" customHeight="1" x14ac:dyDescent="0.2">
      <c r="A136" s="54">
        <v>101</v>
      </c>
      <c r="B136" s="55"/>
      <c r="C136" s="114"/>
      <c r="D136" s="114"/>
      <c r="E136" s="57"/>
      <c r="F136" s="57"/>
      <c r="G136" s="56"/>
      <c r="H136" s="56"/>
      <c r="I136" s="56"/>
      <c r="J136" s="56"/>
      <c r="K136" s="113"/>
      <c r="L136" s="56"/>
      <c r="M136" s="58" t="str">
        <f t="shared" si="52"/>
        <v/>
      </c>
      <c r="N136" s="59"/>
      <c r="O136" s="58" t="str">
        <f t="shared" si="53"/>
        <v/>
      </c>
      <c r="P136" s="60" t="str">
        <f t="shared" si="54"/>
        <v/>
      </c>
      <c r="Q136" s="61"/>
      <c r="R136" s="62" t="str">
        <f t="shared" si="55"/>
        <v/>
      </c>
      <c r="S136" s="58" t="str">
        <f t="shared" si="56"/>
        <v/>
      </c>
      <c r="T136" s="60" t="str">
        <f t="shared" si="57"/>
        <v/>
      </c>
      <c r="U136" s="61"/>
      <c r="V136" s="54">
        <v>101</v>
      </c>
      <c r="W136" s="63"/>
      <c r="X136" s="54">
        <v>101</v>
      </c>
      <c r="Y136" s="63"/>
      <c r="Z136" s="63"/>
      <c r="AA136" s="63"/>
      <c r="AB136" s="63"/>
      <c r="AC136" s="63"/>
      <c r="AD136" s="73"/>
      <c r="AE136" s="65" t="str">
        <f t="shared" si="58"/>
        <v/>
      </c>
      <c r="AF136" s="65" t="str">
        <f t="shared" si="59"/>
        <v/>
      </c>
      <c r="AG136" s="12"/>
      <c r="AH136" s="12"/>
      <c r="AI136" s="66"/>
      <c r="AJ136" s="66"/>
      <c r="AK136" s="66"/>
      <c r="AL136" s="60" t="str">
        <f t="shared" si="60"/>
        <v/>
      </c>
      <c r="AM136" s="67" t="str">
        <f t="shared" si="61"/>
        <v/>
      </c>
      <c r="AN136" s="67" t="str">
        <f t="shared" si="62"/>
        <v/>
      </c>
      <c r="AO136" s="67" t="str">
        <f t="shared" si="63"/>
        <v/>
      </c>
      <c r="AP136" s="67" t="str">
        <f t="shared" si="64"/>
        <v/>
      </c>
      <c r="AQ136" s="67" t="str">
        <f t="shared" si="65"/>
        <v/>
      </c>
      <c r="AR136" s="67" t="str">
        <f t="shared" si="66"/>
        <v/>
      </c>
      <c r="AS136" s="67" t="str">
        <f t="shared" si="67"/>
        <v/>
      </c>
      <c r="AT136" s="66"/>
      <c r="AU136" s="66"/>
    </row>
    <row r="137" spans="1:47" ht="19.899999999999999" customHeight="1" x14ac:dyDescent="0.2">
      <c r="A137" s="68">
        <v>102</v>
      </c>
      <c r="B137" s="55"/>
      <c r="C137" s="114"/>
      <c r="D137" s="114"/>
      <c r="E137" s="57"/>
      <c r="F137" s="57"/>
      <c r="G137" s="56"/>
      <c r="H137" s="56"/>
      <c r="I137" s="56"/>
      <c r="J137" s="56"/>
      <c r="K137" s="113"/>
      <c r="L137" s="56"/>
      <c r="M137" s="58" t="str">
        <f t="shared" si="52"/>
        <v/>
      </c>
      <c r="N137" s="59"/>
      <c r="O137" s="58" t="str">
        <f t="shared" si="53"/>
        <v/>
      </c>
      <c r="P137" s="60" t="str">
        <f t="shared" si="54"/>
        <v/>
      </c>
      <c r="Q137" s="61"/>
      <c r="R137" s="62" t="str">
        <f t="shared" si="55"/>
        <v/>
      </c>
      <c r="S137" s="58" t="str">
        <f t="shared" si="56"/>
        <v/>
      </c>
      <c r="T137" s="60" t="str">
        <f t="shared" si="57"/>
        <v/>
      </c>
      <c r="U137" s="61"/>
      <c r="V137" s="68">
        <v>102</v>
      </c>
      <c r="W137" s="63"/>
      <c r="X137" s="68">
        <v>102</v>
      </c>
      <c r="Y137" s="63"/>
      <c r="Z137" s="63"/>
      <c r="AA137" s="63"/>
      <c r="AB137" s="63"/>
      <c r="AC137" s="63"/>
      <c r="AD137" s="73"/>
      <c r="AE137" s="65" t="str">
        <f t="shared" si="58"/>
        <v/>
      </c>
      <c r="AF137" s="65" t="str">
        <f t="shared" si="59"/>
        <v/>
      </c>
      <c r="AG137" s="12"/>
      <c r="AH137" s="12"/>
      <c r="AI137" s="66"/>
      <c r="AJ137" s="66"/>
      <c r="AK137" s="66"/>
      <c r="AL137" s="60" t="str">
        <f t="shared" si="60"/>
        <v/>
      </c>
      <c r="AM137" s="67" t="str">
        <f t="shared" si="61"/>
        <v/>
      </c>
      <c r="AN137" s="67" t="str">
        <f t="shared" si="62"/>
        <v/>
      </c>
      <c r="AO137" s="67" t="str">
        <f t="shared" si="63"/>
        <v/>
      </c>
      <c r="AP137" s="67" t="str">
        <f t="shared" si="64"/>
        <v/>
      </c>
      <c r="AQ137" s="67" t="str">
        <f t="shared" si="65"/>
        <v/>
      </c>
      <c r="AR137" s="67" t="str">
        <f t="shared" si="66"/>
        <v/>
      </c>
      <c r="AS137" s="67" t="str">
        <f t="shared" si="67"/>
        <v/>
      </c>
      <c r="AT137" s="66"/>
      <c r="AU137" s="66"/>
    </row>
    <row r="138" spans="1:47" ht="19.899999999999999" customHeight="1" x14ac:dyDescent="0.2">
      <c r="A138" s="54">
        <v>103</v>
      </c>
      <c r="B138" s="55"/>
      <c r="C138" s="114"/>
      <c r="D138" s="114"/>
      <c r="E138" s="57"/>
      <c r="F138" s="57"/>
      <c r="G138" s="56"/>
      <c r="H138" s="56"/>
      <c r="I138" s="56"/>
      <c r="J138" s="56"/>
      <c r="K138" s="113"/>
      <c r="L138" s="56"/>
      <c r="M138" s="58" t="str">
        <f t="shared" si="52"/>
        <v/>
      </c>
      <c r="N138" s="59"/>
      <c r="O138" s="58" t="str">
        <f t="shared" si="53"/>
        <v/>
      </c>
      <c r="P138" s="60" t="str">
        <f t="shared" si="54"/>
        <v/>
      </c>
      <c r="Q138" s="61"/>
      <c r="R138" s="62" t="str">
        <f t="shared" si="55"/>
        <v/>
      </c>
      <c r="S138" s="58" t="str">
        <f t="shared" si="56"/>
        <v/>
      </c>
      <c r="T138" s="60" t="str">
        <f t="shared" si="57"/>
        <v/>
      </c>
      <c r="U138" s="61"/>
      <c r="V138" s="54">
        <v>103</v>
      </c>
      <c r="W138" s="63"/>
      <c r="X138" s="54">
        <v>103</v>
      </c>
      <c r="Y138" s="63"/>
      <c r="Z138" s="63"/>
      <c r="AA138" s="63"/>
      <c r="AB138" s="63"/>
      <c r="AC138" s="63"/>
      <c r="AD138" s="73"/>
      <c r="AE138" s="65" t="str">
        <f t="shared" si="58"/>
        <v/>
      </c>
      <c r="AF138" s="65" t="str">
        <f t="shared" si="59"/>
        <v/>
      </c>
      <c r="AG138" s="12"/>
      <c r="AH138" s="12"/>
      <c r="AI138" s="66"/>
      <c r="AJ138" s="66"/>
      <c r="AK138" s="66"/>
      <c r="AL138" s="60" t="str">
        <f t="shared" si="60"/>
        <v/>
      </c>
      <c r="AM138" s="67" t="str">
        <f t="shared" si="61"/>
        <v/>
      </c>
      <c r="AN138" s="67" t="str">
        <f t="shared" si="62"/>
        <v/>
      </c>
      <c r="AO138" s="67" t="str">
        <f t="shared" si="63"/>
        <v/>
      </c>
      <c r="AP138" s="67" t="str">
        <f t="shared" si="64"/>
        <v/>
      </c>
      <c r="AQ138" s="67" t="str">
        <f t="shared" si="65"/>
        <v/>
      </c>
      <c r="AR138" s="67" t="str">
        <f t="shared" si="66"/>
        <v/>
      </c>
      <c r="AS138" s="67" t="str">
        <f t="shared" si="67"/>
        <v/>
      </c>
      <c r="AT138" s="66"/>
      <c r="AU138" s="66"/>
    </row>
    <row r="139" spans="1:47" ht="19.899999999999999" customHeight="1" x14ac:dyDescent="0.2">
      <c r="A139" s="68">
        <v>104</v>
      </c>
      <c r="B139" s="55"/>
      <c r="C139" s="114"/>
      <c r="D139" s="114"/>
      <c r="E139" s="57"/>
      <c r="F139" s="57"/>
      <c r="G139" s="56"/>
      <c r="H139" s="56"/>
      <c r="I139" s="56"/>
      <c r="J139" s="56"/>
      <c r="K139" s="113"/>
      <c r="L139" s="56"/>
      <c r="M139" s="58" t="str">
        <f t="shared" si="52"/>
        <v/>
      </c>
      <c r="N139" s="59"/>
      <c r="O139" s="58" t="str">
        <f t="shared" si="53"/>
        <v/>
      </c>
      <c r="P139" s="60" t="str">
        <f t="shared" si="54"/>
        <v/>
      </c>
      <c r="Q139" s="61"/>
      <c r="R139" s="62" t="str">
        <f t="shared" si="55"/>
        <v/>
      </c>
      <c r="S139" s="58" t="str">
        <f t="shared" si="56"/>
        <v/>
      </c>
      <c r="T139" s="60" t="str">
        <f t="shared" si="57"/>
        <v/>
      </c>
      <c r="U139" s="61"/>
      <c r="V139" s="68">
        <v>104</v>
      </c>
      <c r="W139" s="63"/>
      <c r="X139" s="68">
        <v>104</v>
      </c>
      <c r="Y139" s="63"/>
      <c r="Z139" s="63"/>
      <c r="AA139" s="63"/>
      <c r="AB139" s="63"/>
      <c r="AC139" s="63"/>
      <c r="AD139" s="73"/>
      <c r="AE139" s="65" t="str">
        <f t="shared" si="58"/>
        <v/>
      </c>
      <c r="AF139" s="65" t="str">
        <f t="shared" si="59"/>
        <v/>
      </c>
      <c r="AG139" s="12"/>
      <c r="AH139" s="12"/>
      <c r="AI139" s="66"/>
      <c r="AJ139" s="66"/>
      <c r="AK139" s="66"/>
      <c r="AL139" s="60" t="str">
        <f t="shared" si="60"/>
        <v/>
      </c>
      <c r="AM139" s="67" t="str">
        <f t="shared" si="61"/>
        <v/>
      </c>
      <c r="AN139" s="67" t="str">
        <f t="shared" si="62"/>
        <v/>
      </c>
      <c r="AO139" s="67" t="str">
        <f t="shared" si="63"/>
        <v/>
      </c>
      <c r="AP139" s="67" t="str">
        <f t="shared" si="64"/>
        <v/>
      </c>
      <c r="AQ139" s="67" t="str">
        <f t="shared" si="65"/>
        <v/>
      </c>
      <c r="AR139" s="67" t="str">
        <f t="shared" si="66"/>
        <v/>
      </c>
      <c r="AS139" s="67" t="str">
        <f t="shared" si="67"/>
        <v/>
      </c>
      <c r="AT139" s="66"/>
      <c r="AU139" s="66"/>
    </row>
    <row r="140" spans="1:47" ht="19.899999999999999" customHeight="1" x14ac:dyDescent="0.2">
      <c r="A140" s="54">
        <v>105</v>
      </c>
      <c r="B140" s="55"/>
      <c r="C140" s="114"/>
      <c r="D140" s="114"/>
      <c r="E140" s="57"/>
      <c r="F140" s="57"/>
      <c r="G140" s="56"/>
      <c r="H140" s="56"/>
      <c r="I140" s="56"/>
      <c r="J140" s="56"/>
      <c r="K140" s="113"/>
      <c r="L140" s="56"/>
      <c r="M140" s="58" t="str">
        <f t="shared" si="52"/>
        <v/>
      </c>
      <c r="N140" s="59"/>
      <c r="O140" s="58" t="str">
        <f t="shared" si="53"/>
        <v/>
      </c>
      <c r="P140" s="60" t="str">
        <f t="shared" si="54"/>
        <v/>
      </c>
      <c r="Q140" s="61"/>
      <c r="R140" s="62" t="str">
        <f t="shared" si="55"/>
        <v/>
      </c>
      <c r="S140" s="58" t="str">
        <f t="shared" si="56"/>
        <v/>
      </c>
      <c r="T140" s="60" t="str">
        <f t="shared" si="57"/>
        <v/>
      </c>
      <c r="U140" s="61"/>
      <c r="V140" s="54">
        <v>105</v>
      </c>
      <c r="W140" s="63"/>
      <c r="X140" s="54">
        <v>105</v>
      </c>
      <c r="Y140" s="63"/>
      <c r="Z140" s="63"/>
      <c r="AA140" s="63"/>
      <c r="AB140" s="63"/>
      <c r="AC140" s="63"/>
      <c r="AD140" s="73"/>
      <c r="AE140" s="65" t="str">
        <f t="shared" si="58"/>
        <v/>
      </c>
      <c r="AF140" s="65" t="str">
        <f t="shared" si="59"/>
        <v/>
      </c>
      <c r="AG140" s="12"/>
      <c r="AH140" s="12"/>
      <c r="AI140" s="66"/>
      <c r="AJ140" s="66"/>
      <c r="AK140" s="66"/>
      <c r="AL140" s="60" t="str">
        <f t="shared" si="60"/>
        <v/>
      </c>
      <c r="AM140" s="67" t="str">
        <f t="shared" si="61"/>
        <v/>
      </c>
      <c r="AN140" s="67" t="str">
        <f t="shared" si="62"/>
        <v/>
      </c>
      <c r="AO140" s="67" t="str">
        <f t="shared" si="63"/>
        <v/>
      </c>
      <c r="AP140" s="67" t="str">
        <f t="shared" si="64"/>
        <v/>
      </c>
      <c r="AQ140" s="67" t="str">
        <f t="shared" si="65"/>
        <v/>
      </c>
      <c r="AR140" s="67" t="str">
        <f t="shared" si="66"/>
        <v/>
      </c>
      <c r="AS140" s="67" t="str">
        <f t="shared" si="67"/>
        <v/>
      </c>
      <c r="AT140" s="66"/>
      <c r="AU140" s="66"/>
    </row>
    <row r="141" spans="1:47" ht="19.899999999999999" customHeight="1" x14ac:dyDescent="0.2">
      <c r="A141" s="68">
        <v>106</v>
      </c>
      <c r="B141" s="55"/>
      <c r="C141" s="114"/>
      <c r="D141" s="114"/>
      <c r="E141" s="57"/>
      <c r="F141" s="57"/>
      <c r="G141" s="56"/>
      <c r="H141" s="56"/>
      <c r="I141" s="56"/>
      <c r="J141" s="56"/>
      <c r="K141" s="113"/>
      <c r="L141" s="56"/>
      <c r="M141" s="58" t="str">
        <f t="shared" si="52"/>
        <v/>
      </c>
      <c r="N141" s="59"/>
      <c r="O141" s="58" t="str">
        <f t="shared" si="53"/>
        <v/>
      </c>
      <c r="P141" s="60" t="str">
        <f t="shared" si="54"/>
        <v/>
      </c>
      <c r="Q141" s="61"/>
      <c r="R141" s="62" t="str">
        <f t="shared" si="55"/>
        <v/>
      </c>
      <c r="S141" s="58" t="str">
        <f t="shared" si="56"/>
        <v/>
      </c>
      <c r="T141" s="60" t="str">
        <f t="shared" si="57"/>
        <v/>
      </c>
      <c r="U141" s="61"/>
      <c r="V141" s="68">
        <v>106</v>
      </c>
      <c r="W141" s="63"/>
      <c r="X141" s="68">
        <v>106</v>
      </c>
      <c r="Y141" s="63"/>
      <c r="Z141" s="63"/>
      <c r="AA141" s="63"/>
      <c r="AB141" s="63"/>
      <c r="AC141" s="63"/>
      <c r="AD141" s="73"/>
      <c r="AE141" s="65" t="str">
        <f t="shared" si="58"/>
        <v/>
      </c>
      <c r="AF141" s="65" t="str">
        <f t="shared" si="59"/>
        <v/>
      </c>
      <c r="AG141" s="12"/>
      <c r="AH141" s="12"/>
      <c r="AI141" s="66"/>
      <c r="AJ141" s="66"/>
      <c r="AK141" s="66"/>
      <c r="AL141" s="60" t="str">
        <f t="shared" si="60"/>
        <v/>
      </c>
      <c r="AM141" s="67" t="str">
        <f t="shared" si="61"/>
        <v/>
      </c>
      <c r="AN141" s="67" t="str">
        <f t="shared" si="62"/>
        <v/>
      </c>
      <c r="AO141" s="67" t="str">
        <f t="shared" si="63"/>
        <v/>
      </c>
      <c r="AP141" s="67" t="str">
        <f t="shared" si="64"/>
        <v/>
      </c>
      <c r="AQ141" s="67" t="str">
        <f t="shared" si="65"/>
        <v/>
      </c>
      <c r="AR141" s="67" t="str">
        <f t="shared" si="66"/>
        <v/>
      </c>
      <c r="AS141" s="67" t="str">
        <f t="shared" si="67"/>
        <v/>
      </c>
      <c r="AT141" s="66"/>
      <c r="AU141" s="66"/>
    </row>
    <row r="142" spans="1:47" ht="19.899999999999999" customHeight="1" x14ac:dyDescent="0.2">
      <c r="A142" s="54">
        <v>107</v>
      </c>
      <c r="B142" s="55"/>
      <c r="C142" s="114"/>
      <c r="D142" s="114"/>
      <c r="E142" s="57"/>
      <c r="F142" s="57"/>
      <c r="G142" s="56"/>
      <c r="H142" s="56"/>
      <c r="I142" s="56"/>
      <c r="J142" s="56"/>
      <c r="K142" s="113"/>
      <c r="L142" s="56"/>
      <c r="M142" s="58" t="str">
        <f t="shared" si="52"/>
        <v/>
      </c>
      <c r="N142" s="59"/>
      <c r="O142" s="58" t="str">
        <f t="shared" si="53"/>
        <v/>
      </c>
      <c r="P142" s="60" t="str">
        <f t="shared" si="54"/>
        <v/>
      </c>
      <c r="Q142" s="61"/>
      <c r="R142" s="62" t="str">
        <f t="shared" si="55"/>
        <v/>
      </c>
      <c r="S142" s="58" t="str">
        <f t="shared" si="56"/>
        <v/>
      </c>
      <c r="T142" s="60" t="str">
        <f t="shared" si="57"/>
        <v/>
      </c>
      <c r="U142" s="61"/>
      <c r="V142" s="54">
        <v>107</v>
      </c>
      <c r="W142" s="63"/>
      <c r="X142" s="54">
        <v>107</v>
      </c>
      <c r="Y142" s="63"/>
      <c r="Z142" s="63"/>
      <c r="AA142" s="63"/>
      <c r="AB142" s="63"/>
      <c r="AC142" s="63"/>
      <c r="AD142" s="73"/>
      <c r="AE142" s="65" t="str">
        <f t="shared" si="58"/>
        <v/>
      </c>
      <c r="AF142" s="65" t="str">
        <f t="shared" si="59"/>
        <v/>
      </c>
      <c r="AG142" s="12"/>
      <c r="AH142" s="12"/>
      <c r="AI142" s="66"/>
      <c r="AJ142" s="66"/>
      <c r="AK142" s="66"/>
      <c r="AL142" s="60" t="str">
        <f t="shared" si="60"/>
        <v/>
      </c>
      <c r="AM142" s="67" t="str">
        <f t="shared" si="61"/>
        <v/>
      </c>
      <c r="AN142" s="67" t="str">
        <f t="shared" si="62"/>
        <v/>
      </c>
      <c r="AO142" s="67" t="str">
        <f t="shared" si="63"/>
        <v/>
      </c>
      <c r="AP142" s="67" t="str">
        <f t="shared" si="64"/>
        <v/>
      </c>
      <c r="AQ142" s="67" t="str">
        <f t="shared" si="65"/>
        <v/>
      </c>
      <c r="AR142" s="67" t="str">
        <f t="shared" si="66"/>
        <v/>
      </c>
      <c r="AS142" s="67" t="str">
        <f t="shared" si="67"/>
        <v/>
      </c>
      <c r="AT142" s="66"/>
      <c r="AU142" s="66"/>
    </row>
    <row r="143" spans="1:47" ht="19.899999999999999" customHeight="1" x14ac:dyDescent="0.2">
      <c r="A143" s="68">
        <v>108</v>
      </c>
      <c r="B143" s="55"/>
      <c r="C143" s="114"/>
      <c r="D143" s="114"/>
      <c r="E143" s="57"/>
      <c r="F143" s="57"/>
      <c r="G143" s="56"/>
      <c r="H143" s="56"/>
      <c r="I143" s="56"/>
      <c r="J143" s="56"/>
      <c r="K143" s="113"/>
      <c r="L143" s="56"/>
      <c r="M143" s="58" t="str">
        <f t="shared" si="52"/>
        <v/>
      </c>
      <c r="N143" s="59"/>
      <c r="O143" s="58" t="str">
        <f t="shared" si="53"/>
        <v/>
      </c>
      <c r="P143" s="60" t="str">
        <f t="shared" si="54"/>
        <v/>
      </c>
      <c r="Q143" s="61"/>
      <c r="R143" s="62" t="str">
        <f t="shared" si="55"/>
        <v/>
      </c>
      <c r="S143" s="58" t="str">
        <f t="shared" si="56"/>
        <v/>
      </c>
      <c r="T143" s="60" t="str">
        <f t="shared" si="57"/>
        <v/>
      </c>
      <c r="U143" s="61"/>
      <c r="V143" s="68">
        <v>108</v>
      </c>
      <c r="W143" s="63"/>
      <c r="X143" s="68">
        <v>108</v>
      </c>
      <c r="Y143" s="63"/>
      <c r="Z143" s="63"/>
      <c r="AA143" s="63"/>
      <c r="AB143" s="63"/>
      <c r="AC143" s="63"/>
      <c r="AD143" s="73"/>
      <c r="AE143" s="65" t="str">
        <f t="shared" si="58"/>
        <v/>
      </c>
      <c r="AF143" s="65" t="str">
        <f t="shared" si="59"/>
        <v/>
      </c>
      <c r="AG143" s="12"/>
      <c r="AH143" s="12"/>
      <c r="AI143" s="66"/>
      <c r="AJ143" s="66"/>
      <c r="AK143" s="66"/>
      <c r="AL143" s="60" t="str">
        <f t="shared" si="60"/>
        <v/>
      </c>
      <c r="AM143" s="67" t="str">
        <f t="shared" si="61"/>
        <v/>
      </c>
      <c r="AN143" s="67" t="str">
        <f t="shared" si="62"/>
        <v/>
      </c>
      <c r="AO143" s="67" t="str">
        <f t="shared" si="63"/>
        <v/>
      </c>
      <c r="AP143" s="67" t="str">
        <f t="shared" si="64"/>
        <v/>
      </c>
      <c r="AQ143" s="67" t="str">
        <f t="shared" si="65"/>
        <v/>
      </c>
      <c r="AR143" s="67" t="str">
        <f t="shared" si="66"/>
        <v/>
      </c>
      <c r="AS143" s="67" t="str">
        <f t="shared" si="67"/>
        <v/>
      </c>
      <c r="AT143" s="66"/>
      <c r="AU143" s="66"/>
    </row>
    <row r="144" spans="1:47" ht="19.899999999999999" customHeight="1" x14ac:dyDescent="0.2">
      <c r="A144" s="54">
        <v>109</v>
      </c>
      <c r="B144" s="55"/>
      <c r="C144" s="114"/>
      <c r="D144" s="114"/>
      <c r="E144" s="57"/>
      <c r="F144" s="57"/>
      <c r="G144" s="56"/>
      <c r="H144" s="56"/>
      <c r="I144" s="56"/>
      <c r="J144" s="56"/>
      <c r="K144" s="113"/>
      <c r="L144" s="56"/>
      <c r="M144" s="58" t="str">
        <f t="shared" si="52"/>
        <v/>
      </c>
      <c r="N144" s="59"/>
      <c r="O144" s="58" t="str">
        <f t="shared" si="53"/>
        <v/>
      </c>
      <c r="P144" s="60" t="str">
        <f t="shared" si="54"/>
        <v/>
      </c>
      <c r="Q144" s="61"/>
      <c r="R144" s="62" t="str">
        <f t="shared" si="55"/>
        <v/>
      </c>
      <c r="S144" s="58" t="str">
        <f t="shared" si="56"/>
        <v/>
      </c>
      <c r="T144" s="60" t="str">
        <f t="shared" si="57"/>
        <v/>
      </c>
      <c r="U144" s="61"/>
      <c r="V144" s="54">
        <v>109</v>
      </c>
      <c r="W144" s="63"/>
      <c r="X144" s="54">
        <v>109</v>
      </c>
      <c r="Y144" s="63"/>
      <c r="Z144" s="63"/>
      <c r="AA144" s="63"/>
      <c r="AB144" s="63"/>
      <c r="AC144" s="63"/>
      <c r="AD144" s="73"/>
      <c r="AE144" s="65" t="str">
        <f t="shared" si="58"/>
        <v/>
      </c>
      <c r="AF144" s="65" t="str">
        <f t="shared" si="59"/>
        <v/>
      </c>
      <c r="AG144" s="12"/>
      <c r="AH144" s="12"/>
      <c r="AI144" s="66"/>
      <c r="AJ144" s="66"/>
      <c r="AK144" s="66"/>
      <c r="AL144" s="60" t="str">
        <f t="shared" si="60"/>
        <v/>
      </c>
      <c r="AM144" s="67" t="str">
        <f t="shared" si="61"/>
        <v/>
      </c>
      <c r="AN144" s="67" t="str">
        <f t="shared" si="62"/>
        <v/>
      </c>
      <c r="AO144" s="67" t="str">
        <f t="shared" si="63"/>
        <v/>
      </c>
      <c r="AP144" s="67" t="str">
        <f t="shared" si="64"/>
        <v/>
      </c>
      <c r="AQ144" s="67" t="str">
        <f t="shared" si="65"/>
        <v/>
      </c>
      <c r="AR144" s="67" t="str">
        <f t="shared" si="66"/>
        <v/>
      </c>
      <c r="AS144" s="67" t="str">
        <f t="shared" si="67"/>
        <v/>
      </c>
      <c r="AT144" s="66"/>
      <c r="AU144" s="66"/>
    </row>
    <row r="145" spans="1:47" ht="19.899999999999999" customHeight="1" x14ac:dyDescent="0.2">
      <c r="A145" s="68">
        <v>110</v>
      </c>
      <c r="B145" s="55"/>
      <c r="C145" s="114"/>
      <c r="D145" s="114"/>
      <c r="E145" s="57"/>
      <c r="F145" s="57"/>
      <c r="G145" s="56"/>
      <c r="H145" s="56"/>
      <c r="I145" s="56"/>
      <c r="J145" s="56"/>
      <c r="K145" s="113"/>
      <c r="L145" s="56"/>
      <c r="M145" s="58" t="str">
        <f t="shared" si="52"/>
        <v/>
      </c>
      <c r="N145" s="59"/>
      <c r="O145" s="58" t="str">
        <f t="shared" si="53"/>
        <v/>
      </c>
      <c r="P145" s="60" t="str">
        <f t="shared" si="54"/>
        <v/>
      </c>
      <c r="Q145" s="61"/>
      <c r="R145" s="62" t="str">
        <f t="shared" si="55"/>
        <v/>
      </c>
      <c r="S145" s="58" t="str">
        <f t="shared" si="56"/>
        <v/>
      </c>
      <c r="T145" s="60" t="str">
        <f t="shared" si="57"/>
        <v/>
      </c>
      <c r="U145" s="61"/>
      <c r="V145" s="68">
        <v>110</v>
      </c>
      <c r="W145" s="63"/>
      <c r="X145" s="68">
        <v>110</v>
      </c>
      <c r="Y145" s="63"/>
      <c r="Z145" s="63"/>
      <c r="AA145" s="63"/>
      <c r="AB145" s="63"/>
      <c r="AC145" s="63"/>
      <c r="AD145" s="73"/>
      <c r="AE145" s="65" t="str">
        <f t="shared" si="58"/>
        <v/>
      </c>
      <c r="AF145" s="65" t="str">
        <f t="shared" si="59"/>
        <v/>
      </c>
      <c r="AG145" s="12"/>
      <c r="AH145" s="12"/>
      <c r="AI145" s="66"/>
      <c r="AJ145" s="66"/>
      <c r="AK145" s="66"/>
      <c r="AL145" s="60" t="str">
        <f t="shared" si="60"/>
        <v/>
      </c>
      <c r="AM145" s="67" t="str">
        <f t="shared" si="61"/>
        <v/>
      </c>
      <c r="AN145" s="67" t="str">
        <f t="shared" si="62"/>
        <v/>
      </c>
      <c r="AO145" s="67" t="str">
        <f t="shared" si="63"/>
        <v/>
      </c>
      <c r="AP145" s="67" t="str">
        <f t="shared" si="64"/>
        <v/>
      </c>
      <c r="AQ145" s="67" t="str">
        <f t="shared" si="65"/>
        <v/>
      </c>
      <c r="AR145" s="67" t="str">
        <f t="shared" si="66"/>
        <v/>
      </c>
      <c r="AS145" s="67" t="str">
        <f t="shared" si="67"/>
        <v/>
      </c>
      <c r="AT145" s="66"/>
      <c r="AU145" s="66"/>
    </row>
    <row r="146" spans="1:47" ht="19.899999999999999" customHeight="1" x14ac:dyDescent="0.2">
      <c r="A146" s="54">
        <v>111</v>
      </c>
      <c r="B146" s="55"/>
      <c r="C146" s="114"/>
      <c r="D146" s="114"/>
      <c r="E146" s="57"/>
      <c r="F146" s="57"/>
      <c r="G146" s="56"/>
      <c r="H146" s="56"/>
      <c r="I146" s="56"/>
      <c r="J146" s="56"/>
      <c r="K146" s="113"/>
      <c r="L146" s="56"/>
      <c r="M146" s="58" t="str">
        <f t="shared" si="52"/>
        <v/>
      </c>
      <c r="N146" s="59"/>
      <c r="O146" s="58" t="str">
        <f t="shared" si="53"/>
        <v/>
      </c>
      <c r="P146" s="60" t="str">
        <f t="shared" si="54"/>
        <v/>
      </c>
      <c r="Q146" s="61"/>
      <c r="R146" s="62" t="str">
        <f t="shared" si="55"/>
        <v/>
      </c>
      <c r="S146" s="58" t="str">
        <f t="shared" si="56"/>
        <v/>
      </c>
      <c r="T146" s="60" t="str">
        <f t="shared" si="57"/>
        <v/>
      </c>
      <c r="U146" s="61"/>
      <c r="V146" s="54">
        <v>111</v>
      </c>
      <c r="W146" s="63"/>
      <c r="X146" s="54">
        <v>111</v>
      </c>
      <c r="Y146" s="63"/>
      <c r="Z146" s="63"/>
      <c r="AA146" s="63"/>
      <c r="AB146" s="63"/>
      <c r="AC146" s="63"/>
      <c r="AD146" s="73"/>
      <c r="AE146" s="65" t="str">
        <f t="shared" si="58"/>
        <v/>
      </c>
      <c r="AF146" s="65" t="str">
        <f t="shared" si="59"/>
        <v/>
      </c>
      <c r="AG146" s="12"/>
      <c r="AH146" s="12"/>
      <c r="AI146" s="66"/>
      <c r="AJ146" s="66"/>
      <c r="AK146" s="66"/>
      <c r="AL146" s="60" t="str">
        <f t="shared" si="60"/>
        <v/>
      </c>
      <c r="AM146" s="67" t="str">
        <f t="shared" si="61"/>
        <v/>
      </c>
      <c r="AN146" s="67" t="str">
        <f t="shared" si="62"/>
        <v/>
      </c>
      <c r="AO146" s="67" t="str">
        <f t="shared" si="63"/>
        <v/>
      </c>
      <c r="AP146" s="67" t="str">
        <f t="shared" si="64"/>
        <v/>
      </c>
      <c r="AQ146" s="67" t="str">
        <f t="shared" si="65"/>
        <v/>
      </c>
      <c r="AR146" s="67" t="str">
        <f t="shared" si="66"/>
        <v/>
      </c>
      <c r="AS146" s="67" t="str">
        <f t="shared" si="67"/>
        <v/>
      </c>
      <c r="AT146" s="66"/>
      <c r="AU146" s="66"/>
    </row>
    <row r="147" spans="1:47" ht="19.899999999999999" customHeight="1" x14ac:dyDescent="0.2">
      <c r="A147" s="68">
        <v>112</v>
      </c>
      <c r="B147" s="55"/>
      <c r="C147" s="114"/>
      <c r="D147" s="114"/>
      <c r="E147" s="57"/>
      <c r="F147" s="57"/>
      <c r="G147" s="56"/>
      <c r="H147" s="56"/>
      <c r="I147" s="56"/>
      <c r="J147" s="56"/>
      <c r="K147" s="113"/>
      <c r="L147" s="56"/>
      <c r="M147" s="58" t="str">
        <f t="shared" si="52"/>
        <v/>
      </c>
      <c r="N147" s="59"/>
      <c r="O147" s="58" t="str">
        <f t="shared" si="53"/>
        <v/>
      </c>
      <c r="P147" s="60" t="str">
        <f t="shared" si="54"/>
        <v/>
      </c>
      <c r="Q147" s="61"/>
      <c r="R147" s="62" t="str">
        <f t="shared" si="55"/>
        <v/>
      </c>
      <c r="S147" s="58" t="str">
        <f t="shared" si="56"/>
        <v/>
      </c>
      <c r="T147" s="60" t="str">
        <f t="shared" si="57"/>
        <v/>
      </c>
      <c r="U147" s="61"/>
      <c r="V147" s="68">
        <v>112</v>
      </c>
      <c r="W147" s="63"/>
      <c r="X147" s="68">
        <v>112</v>
      </c>
      <c r="Y147" s="63"/>
      <c r="Z147" s="63"/>
      <c r="AA147" s="63"/>
      <c r="AB147" s="63"/>
      <c r="AC147" s="63"/>
      <c r="AD147" s="73"/>
      <c r="AE147" s="65" t="str">
        <f t="shared" si="58"/>
        <v/>
      </c>
      <c r="AF147" s="65" t="str">
        <f t="shared" si="59"/>
        <v/>
      </c>
      <c r="AG147" s="12"/>
      <c r="AH147" s="12"/>
      <c r="AI147" s="66"/>
      <c r="AJ147" s="66"/>
      <c r="AK147" s="66"/>
      <c r="AL147" s="60" t="str">
        <f t="shared" si="60"/>
        <v/>
      </c>
      <c r="AM147" s="67" t="str">
        <f t="shared" si="61"/>
        <v/>
      </c>
      <c r="AN147" s="67" t="str">
        <f t="shared" si="62"/>
        <v/>
      </c>
      <c r="AO147" s="67" t="str">
        <f t="shared" si="63"/>
        <v/>
      </c>
      <c r="AP147" s="67" t="str">
        <f t="shared" si="64"/>
        <v/>
      </c>
      <c r="AQ147" s="67" t="str">
        <f t="shared" si="65"/>
        <v/>
      </c>
      <c r="AR147" s="67" t="str">
        <f t="shared" si="66"/>
        <v/>
      </c>
      <c r="AS147" s="67" t="str">
        <f t="shared" si="67"/>
        <v/>
      </c>
      <c r="AT147" s="66"/>
      <c r="AU147" s="66"/>
    </row>
    <row r="148" spans="1:47" ht="19.899999999999999" customHeight="1" x14ac:dyDescent="0.2">
      <c r="A148" s="54">
        <v>113</v>
      </c>
      <c r="B148" s="55"/>
      <c r="C148" s="114"/>
      <c r="D148" s="114"/>
      <c r="E148" s="57"/>
      <c r="F148" s="57"/>
      <c r="G148" s="56"/>
      <c r="H148" s="56"/>
      <c r="I148" s="56"/>
      <c r="J148" s="56"/>
      <c r="K148" s="113"/>
      <c r="L148" s="56"/>
      <c r="M148" s="58" t="str">
        <f t="shared" si="52"/>
        <v/>
      </c>
      <c r="N148" s="59"/>
      <c r="O148" s="58" t="str">
        <f t="shared" si="53"/>
        <v/>
      </c>
      <c r="P148" s="60" t="str">
        <f t="shared" si="54"/>
        <v/>
      </c>
      <c r="Q148" s="61"/>
      <c r="R148" s="62" t="str">
        <f t="shared" si="55"/>
        <v/>
      </c>
      <c r="S148" s="58" t="str">
        <f t="shared" si="56"/>
        <v/>
      </c>
      <c r="T148" s="60" t="str">
        <f t="shared" si="57"/>
        <v/>
      </c>
      <c r="U148" s="61"/>
      <c r="V148" s="54">
        <v>113</v>
      </c>
      <c r="W148" s="63"/>
      <c r="X148" s="54">
        <v>113</v>
      </c>
      <c r="Y148" s="63"/>
      <c r="Z148" s="63"/>
      <c r="AA148" s="63"/>
      <c r="AB148" s="63"/>
      <c r="AC148" s="63"/>
      <c r="AD148" s="73"/>
      <c r="AE148" s="65" t="str">
        <f t="shared" si="58"/>
        <v/>
      </c>
      <c r="AF148" s="65" t="str">
        <f t="shared" si="59"/>
        <v/>
      </c>
      <c r="AG148" s="12"/>
      <c r="AH148" s="12"/>
      <c r="AI148" s="66"/>
      <c r="AJ148" s="66"/>
      <c r="AK148" s="66"/>
      <c r="AL148" s="60" t="str">
        <f t="shared" si="60"/>
        <v/>
      </c>
      <c r="AM148" s="67" t="str">
        <f t="shared" si="61"/>
        <v/>
      </c>
      <c r="AN148" s="67" t="str">
        <f t="shared" si="62"/>
        <v/>
      </c>
      <c r="AO148" s="67" t="str">
        <f t="shared" si="63"/>
        <v/>
      </c>
      <c r="AP148" s="67" t="str">
        <f t="shared" si="64"/>
        <v/>
      </c>
      <c r="AQ148" s="67" t="str">
        <f t="shared" si="65"/>
        <v/>
      </c>
      <c r="AR148" s="67" t="str">
        <f t="shared" si="66"/>
        <v/>
      </c>
      <c r="AS148" s="67" t="str">
        <f t="shared" si="67"/>
        <v/>
      </c>
      <c r="AT148" s="66"/>
      <c r="AU148" s="66"/>
    </row>
    <row r="149" spans="1:47" ht="19.899999999999999" customHeight="1" x14ac:dyDescent="0.2">
      <c r="A149" s="68">
        <v>114</v>
      </c>
      <c r="B149" s="55"/>
      <c r="C149" s="114"/>
      <c r="D149" s="114"/>
      <c r="E149" s="57"/>
      <c r="F149" s="57"/>
      <c r="G149" s="56"/>
      <c r="H149" s="56"/>
      <c r="I149" s="56"/>
      <c r="J149" s="56"/>
      <c r="K149" s="113"/>
      <c r="L149" s="56"/>
      <c r="M149" s="58" t="str">
        <f t="shared" si="52"/>
        <v/>
      </c>
      <c r="N149" s="59"/>
      <c r="O149" s="58" t="str">
        <f t="shared" si="53"/>
        <v/>
      </c>
      <c r="P149" s="60" t="str">
        <f t="shared" si="54"/>
        <v/>
      </c>
      <c r="Q149" s="61"/>
      <c r="R149" s="62" t="str">
        <f t="shared" si="55"/>
        <v/>
      </c>
      <c r="S149" s="58" t="str">
        <f t="shared" si="56"/>
        <v/>
      </c>
      <c r="T149" s="60" t="str">
        <f t="shared" si="57"/>
        <v/>
      </c>
      <c r="U149" s="61"/>
      <c r="V149" s="68">
        <v>114</v>
      </c>
      <c r="W149" s="63"/>
      <c r="X149" s="68">
        <v>114</v>
      </c>
      <c r="Y149" s="63"/>
      <c r="Z149" s="63"/>
      <c r="AA149" s="63"/>
      <c r="AB149" s="63"/>
      <c r="AC149" s="63"/>
      <c r="AD149" s="73"/>
      <c r="AE149" s="65" t="str">
        <f t="shared" si="58"/>
        <v/>
      </c>
      <c r="AF149" s="65" t="str">
        <f t="shared" si="59"/>
        <v/>
      </c>
      <c r="AG149" s="12"/>
      <c r="AH149" s="12"/>
      <c r="AI149" s="66"/>
      <c r="AJ149" s="66"/>
      <c r="AK149" s="66"/>
      <c r="AL149" s="60" t="str">
        <f t="shared" si="60"/>
        <v/>
      </c>
      <c r="AM149" s="67" t="str">
        <f t="shared" si="61"/>
        <v/>
      </c>
      <c r="AN149" s="67" t="str">
        <f t="shared" si="62"/>
        <v/>
      </c>
      <c r="AO149" s="67" t="str">
        <f t="shared" si="63"/>
        <v/>
      </c>
      <c r="AP149" s="67" t="str">
        <f t="shared" si="64"/>
        <v/>
      </c>
      <c r="AQ149" s="67" t="str">
        <f t="shared" si="65"/>
        <v/>
      </c>
      <c r="AR149" s="67" t="str">
        <f t="shared" si="66"/>
        <v/>
      </c>
      <c r="AS149" s="67" t="str">
        <f t="shared" si="67"/>
        <v/>
      </c>
      <c r="AT149" s="66"/>
      <c r="AU149" s="66"/>
    </row>
    <row r="150" spans="1:47" ht="19.899999999999999" customHeight="1" x14ac:dyDescent="0.2">
      <c r="A150" s="54">
        <v>115</v>
      </c>
      <c r="B150" s="55"/>
      <c r="C150" s="114"/>
      <c r="D150" s="114"/>
      <c r="E150" s="57"/>
      <c r="F150" s="57"/>
      <c r="G150" s="56"/>
      <c r="H150" s="56"/>
      <c r="I150" s="56"/>
      <c r="J150" s="56"/>
      <c r="K150" s="113"/>
      <c r="L150" s="56"/>
      <c r="M150" s="58" t="str">
        <f t="shared" si="52"/>
        <v/>
      </c>
      <c r="N150" s="59"/>
      <c r="O150" s="58" t="str">
        <f t="shared" si="53"/>
        <v/>
      </c>
      <c r="P150" s="60" t="str">
        <f t="shared" si="54"/>
        <v/>
      </c>
      <c r="Q150" s="61"/>
      <c r="R150" s="62" t="str">
        <f t="shared" si="55"/>
        <v/>
      </c>
      <c r="S150" s="58" t="str">
        <f t="shared" si="56"/>
        <v/>
      </c>
      <c r="T150" s="60" t="str">
        <f t="shared" si="57"/>
        <v/>
      </c>
      <c r="U150" s="61"/>
      <c r="V150" s="54">
        <v>115</v>
      </c>
      <c r="W150" s="63"/>
      <c r="X150" s="54">
        <v>115</v>
      </c>
      <c r="Y150" s="63"/>
      <c r="Z150" s="63"/>
      <c r="AA150" s="63"/>
      <c r="AB150" s="63"/>
      <c r="AC150" s="63"/>
      <c r="AD150" s="73"/>
      <c r="AE150" s="65" t="str">
        <f t="shared" si="58"/>
        <v/>
      </c>
      <c r="AF150" s="65" t="str">
        <f t="shared" si="59"/>
        <v/>
      </c>
      <c r="AG150" s="12"/>
      <c r="AH150" s="12"/>
      <c r="AI150" s="66"/>
      <c r="AJ150" s="66"/>
      <c r="AK150" s="66"/>
      <c r="AL150" s="60" t="str">
        <f t="shared" si="60"/>
        <v/>
      </c>
      <c r="AM150" s="67" t="str">
        <f t="shared" si="61"/>
        <v/>
      </c>
      <c r="AN150" s="67" t="str">
        <f t="shared" si="62"/>
        <v/>
      </c>
      <c r="AO150" s="67" t="str">
        <f t="shared" si="63"/>
        <v/>
      </c>
      <c r="AP150" s="67" t="str">
        <f t="shared" si="64"/>
        <v/>
      </c>
      <c r="AQ150" s="67" t="str">
        <f t="shared" si="65"/>
        <v/>
      </c>
      <c r="AR150" s="67" t="str">
        <f t="shared" si="66"/>
        <v/>
      </c>
      <c r="AS150" s="67" t="str">
        <f t="shared" si="67"/>
        <v/>
      </c>
      <c r="AT150" s="66"/>
      <c r="AU150" s="66"/>
    </row>
    <row r="151" spans="1:47" ht="19.899999999999999" customHeight="1" x14ac:dyDescent="0.2">
      <c r="A151" s="68">
        <v>116</v>
      </c>
      <c r="B151" s="55"/>
      <c r="C151" s="114"/>
      <c r="D151" s="114"/>
      <c r="E151" s="57"/>
      <c r="F151" s="57"/>
      <c r="G151" s="56"/>
      <c r="H151" s="56"/>
      <c r="I151" s="56"/>
      <c r="J151" s="56"/>
      <c r="K151" s="113"/>
      <c r="L151" s="56"/>
      <c r="M151" s="58" t="str">
        <f t="shared" si="52"/>
        <v/>
      </c>
      <c r="N151" s="59"/>
      <c r="O151" s="58" t="str">
        <f t="shared" si="53"/>
        <v/>
      </c>
      <c r="P151" s="60" t="str">
        <f t="shared" si="54"/>
        <v/>
      </c>
      <c r="Q151" s="61"/>
      <c r="R151" s="62" t="str">
        <f t="shared" si="55"/>
        <v/>
      </c>
      <c r="S151" s="58" t="str">
        <f t="shared" si="56"/>
        <v/>
      </c>
      <c r="T151" s="60" t="str">
        <f t="shared" si="57"/>
        <v/>
      </c>
      <c r="U151" s="61"/>
      <c r="V151" s="68">
        <v>116</v>
      </c>
      <c r="W151" s="63"/>
      <c r="X151" s="68">
        <v>116</v>
      </c>
      <c r="Y151" s="63"/>
      <c r="Z151" s="63"/>
      <c r="AA151" s="63"/>
      <c r="AB151" s="63"/>
      <c r="AC151" s="63"/>
      <c r="AD151" s="73"/>
      <c r="AE151" s="65" t="str">
        <f t="shared" si="58"/>
        <v/>
      </c>
      <c r="AF151" s="65" t="str">
        <f t="shared" si="59"/>
        <v/>
      </c>
      <c r="AG151" s="12"/>
      <c r="AH151" s="12"/>
      <c r="AI151" s="66"/>
      <c r="AJ151" s="66"/>
      <c r="AK151" s="66"/>
      <c r="AL151" s="60" t="str">
        <f t="shared" si="60"/>
        <v/>
      </c>
      <c r="AM151" s="67" t="str">
        <f t="shared" si="61"/>
        <v/>
      </c>
      <c r="AN151" s="67" t="str">
        <f t="shared" si="62"/>
        <v/>
      </c>
      <c r="AO151" s="67" t="str">
        <f t="shared" si="63"/>
        <v/>
      </c>
      <c r="AP151" s="67" t="str">
        <f t="shared" si="64"/>
        <v/>
      </c>
      <c r="AQ151" s="67" t="str">
        <f t="shared" si="65"/>
        <v/>
      </c>
      <c r="AR151" s="67" t="str">
        <f t="shared" si="66"/>
        <v/>
      </c>
      <c r="AS151" s="67" t="str">
        <f t="shared" si="67"/>
        <v/>
      </c>
      <c r="AT151" s="66"/>
      <c r="AU151" s="66"/>
    </row>
    <row r="152" spans="1:47" ht="19.899999999999999" customHeight="1" x14ac:dyDescent="0.2">
      <c r="A152" s="54">
        <v>117</v>
      </c>
      <c r="B152" s="55"/>
      <c r="C152" s="114"/>
      <c r="D152" s="114"/>
      <c r="E152" s="57"/>
      <c r="F152" s="57"/>
      <c r="G152" s="56"/>
      <c r="H152" s="56"/>
      <c r="I152" s="56"/>
      <c r="J152" s="56"/>
      <c r="K152" s="113"/>
      <c r="L152" s="56"/>
      <c r="M152" s="58" t="str">
        <f t="shared" si="52"/>
        <v/>
      </c>
      <c r="N152" s="59"/>
      <c r="O152" s="58" t="str">
        <f t="shared" si="53"/>
        <v/>
      </c>
      <c r="P152" s="60" t="str">
        <f t="shared" si="54"/>
        <v/>
      </c>
      <c r="Q152" s="61"/>
      <c r="R152" s="62" t="str">
        <f t="shared" si="55"/>
        <v/>
      </c>
      <c r="S152" s="58" t="str">
        <f t="shared" si="56"/>
        <v/>
      </c>
      <c r="T152" s="60" t="str">
        <f t="shared" si="57"/>
        <v/>
      </c>
      <c r="U152" s="61"/>
      <c r="V152" s="54">
        <v>117</v>
      </c>
      <c r="W152" s="63"/>
      <c r="X152" s="54">
        <v>117</v>
      </c>
      <c r="Y152" s="63"/>
      <c r="Z152" s="63"/>
      <c r="AA152" s="63"/>
      <c r="AB152" s="63"/>
      <c r="AC152" s="63"/>
      <c r="AD152" s="73"/>
      <c r="AE152" s="65" t="str">
        <f t="shared" si="58"/>
        <v/>
      </c>
      <c r="AF152" s="65" t="str">
        <f t="shared" si="59"/>
        <v/>
      </c>
      <c r="AG152" s="12"/>
      <c r="AH152" s="12"/>
      <c r="AI152" s="66"/>
      <c r="AJ152" s="66"/>
      <c r="AK152" s="66"/>
      <c r="AL152" s="60" t="str">
        <f t="shared" si="60"/>
        <v/>
      </c>
      <c r="AM152" s="67" t="str">
        <f t="shared" si="61"/>
        <v/>
      </c>
      <c r="AN152" s="67" t="str">
        <f t="shared" si="62"/>
        <v/>
      </c>
      <c r="AO152" s="67" t="str">
        <f t="shared" si="63"/>
        <v/>
      </c>
      <c r="AP152" s="67" t="str">
        <f t="shared" si="64"/>
        <v/>
      </c>
      <c r="AQ152" s="67" t="str">
        <f t="shared" si="65"/>
        <v/>
      </c>
      <c r="AR152" s="67" t="str">
        <f t="shared" si="66"/>
        <v/>
      </c>
      <c r="AS152" s="67" t="str">
        <f t="shared" si="67"/>
        <v/>
      </c>
      <c r="AT152" s="66"/>
      <c r="AU152" s="66"/>
    </row>
    <row r="153" spans="1:47" ht="19.899999999999999" customHeight="1" x14ac:dyDescent="0.2">
      <c r="A153" s="68">
        <v>118</v>
      </c>
      <c r="B153" s="55"/>
      <c r="C153" s="114"/>
      <c r="D153" s="114"/>
      <c r="E153" s="57"/>
      <c r="F153" s="57"/>
      <c r="G153" s="56"/>
      <c r="H153" s="56"/>
      <c r="I153" s="56"/>
      <c r="J153" s="56"/>
      <c r="K153" s="113"/>
      <c r="L153" s="56"/>
      <c r="M153" s="58" t="str">
        <f t="shared" si="52"/>
        <v/>
      </c>
      <c r="N153" s="59"/>
      <c r="O153" s="58" t="str">
        <f t="shared" si="53"/>
        <v/>
      </c>
      <c r="P153" s="60" t="str">
        <f t="shared" si="54"/>
        <v/>
      </c>
      <c r="Q153" s="61"/>
      <c r="R153" s="62" t="str">
        <f t="shared" si="55"/>
        <v/>
      </c>
      <c r="S153" s="58" t="str">
        <f t="shared" si="56"/>
        <v/>
      </c>
      <c r="T153" s="60" t="str">
        <f t="shared" si="57"/>
        <v/>
      </c>
      <c r="U153" s="61"/>
      <c r="V153" s="68">
        <v>118</v>
      </c>
      <c r="W153" s="63"/>
      <c r="X153" s="68">
        <v>118</v>
      </c>
      <c r="Y153" s="63"/>
      <c r="Z153" s="63"/>
      <c r="AA153" s="63"/>
      <c r="AB153" s="63"/>
      <c r="AC153" s="63"/>
      <c r="AD153" s="73"/>
      <c r="AE153" s="65" t="str">
        <f t="shared" si="58"/>
        <v/>
      </c>
      <c r="AF153" s="65" t="str">
        <f t="shared" si="59"/>
        <v/>
      </c>
      <c r="AG153" s="12"/>
      <c r="AH153" s="12"/>
      <c r="AI153" s="66"/>
      <c r="AJ153" s="66"/>
      <c r="AK153" s="66"/>
      <c r="AL153" s="60" t="str">
        <f t="shared" si="60"/>
        <v/>
      </c>
      <c r="AM153" s="67" t="str">
        <f t="shared" si="61"/>
        <v/>
      </c>
      <c r="AN153" s="67" t="str">
        <f t="shared" si="62"/>
        <v/>
      </c>
      <c r="AO153" s="67" t="str">
        <f t="shared" si="63"/>
        <v/>
      </c>
      <c r="AP153" s="67" t="str">
        <f t="shared" si="64"/>
        <v/>
      </c>
      <c r="AQ153" s="67" t="str">
        <f t="shared" si="65"/>
        <v/>
      </c>
      <c r="AR153" s="67" t="str">
        <f t="shared" si="66"/>
        <v/>
      </c>
      <c r="AS153" s="67" t="str">
        <f t="shared" si="67"/>
        <v/>
      </c>
      <c r="AT153" s="66"/>
      <c r="AU153" s="66"/>
    </row>
    <row r="154" spans="1:47" ht="19.899999999999999" customHeight="1" x14ac:dyDescent="0.2">
      <c r="A154" s="54">
        <v>119</v>
      </c>
      <c r="B154" s="55"/>
      <c r="C154" s="114"/>
      <c r="D154" s="114"/>
      <c r="E154" s="57"/>
      <c r="F154" s="57"/>
      <c r="G154" s="56"/>
      <c r="H154" s="56"/>
      <c r="I154" s="56"/>
      <c r="J154" s="56"/>
      <c r="K154" s="113"/>
      <c r="L154" s="56"/>
      <c r="M154" s="58" t="str">
        <f t="shared" si="52"/>
        <v/>
      </c>
      <c r="N154" s="59"/>
      <c r="O154" s="58" t="str">
        <f t="shared" si="53"/>
        <v/>
      </c>
      <c r="P154" s="60" t="str">
        <f t="shared" si="54"/>
        <v/>
      </c>
      <c r="Q154" s="61"/>
      <c r="R154" s="62" t="str">
        <f t="shared" si="55"/>
        <v/>
      </c>
      <c r="S154" s="58" t="str">
        <f t="shared" si="56"/>
        <v/>
      </c>
      <c r="T154" s="60" t="str">
        <f t="shared" si="57"/>
        <v/>
      </c>
      <c r="U154" s="61"/>
      <c r="V154" s="54">
        <v>119</v>
      </c>
      <c r="W154" s="63"/>
      <c r="X154" s="54">
        <v>119</v>
      </c>
      <c r="Y154" s="63"/>
      <c r="Z154" s="63"/>
      <c r="AA154" s="63"/>
      <c r="AB154" s="63"/>
      <c r="AC154" s="63"/>
      <c r="AD154" s="73"/>
      <c r="AE154" s="65" t="str">
        <f t="shared" si="58"/>
        <v/>
      </c>
      <c r="AF154" s="65" t="str">
        <f t="shared" si="59"/>
        <v/>
      </c>
      <c r="AG154" s="12"/>
      <c r="AH154" s="12"/>
      <c r="AI154" s="66"/>
      <c r="AJ154" s="66"/>
      <c r="AK154" s="66"/>
      <c r="AL154" s="60" t="str">
        <f t="shared" si="60"/>
        <v/>
      </c>
      <c r="AM154" s="67" t="str">
        <f t="shared" si="61"/>
        <v/>
      </c>
      <c r="AN154" s="67" t="str">
        <f t="shared" si="62"/>
        <v/>
      </c>
      <c r="AO154" s="67" t="str">
        <f t="shared" si="63"/>
        <v/>
      </c>
      <c r="AP154" s="67" t="str">
        <f t="shared" si="64"/>
        <v/>
      </c>
      <c r="AQ154" s="67" t="str">
        <f t="shared" si="65"/>
        <v/>
      </c>
      <c r="AR154" s="67" t="str">
        <f t="shared" si="66"/>
        <v/>
      </c>
      <c r="AS154" s="67" t="str">
        <f t="shared" si="67"/>
        <v/>
      </c>
      <c r="AT154" s="66"/>
      <c r="AU154" s="66"/>
    </row>
    <row r="155" spans="1:47" ht="19.899999999999999" customHeight="1" x14ac:dyDescent="0.2">
      <c r="A155" s="68">
        <v>120</v>
      </c>
      <c r="B155" s="55"/>
      <c r="C155" s="114"/>
      <c r="D155" s="114"/>
      <c r="E155" s="57"/>
      <c r="F155" s="57"/>
      <c r="G155" s="56"/>
      <c r="H155" s="56"/>
      <c r="I155" s="56"/>
      <c r="J155" s="56"/>
      <c r="K155" s="113"/>
      <c r="L155" s="56"/>
      <c r="M155" s="58" t="str">
        <f t="shared" si="52"/>
        <v/>
      </c>
      <c r="N155" s="59"/>
      <c r="O155" s="58" t="str">
        <f t="shared" si="53"/>
        <v/>
      </c>
      <c r="P155" s="60" t="str">
        <f t="shared" si="54"/>
        <v/>
      </c>
      <c r="Q155" s="61"/>
      <c r="R155" s="62" t="str">
        <f t="shared" si="55"/>
        <v/>
      </c>
      <c r="S155" s="58" t="str">
        <f t="shared" si="56"/>
        <v/>
      </c>
      <c r="T155" s="60" t="str">
        <f t="shared" si="57"/>
        <v/>
      </c>
      <c r="U155" s="61"/>
      <c r="V155" s="68">
        <v>120</v>
      </c>
      <c r="W155" s="63"/>
      <c r="X155" s="68">
        <v>120</v>
      </c>
      <c r="Y155" s="63"/>
      <c r="Z155" s="63"/>
      <c r="AA155" s="63"/>
      <c r="AB155" s="63"/>
      <c r="AC155" s="63"/>
      <c r="AD155" s="73"/>
      <c r="AE155" s="65" t="str">
        <f t="shared" si="58"/>
        <v/>
      </c>
      <c r="AF155" s="65" t="str">
        <f t="shared" si="59"/>
        <v/>
      </c>
      <c r="AG155" s="12"/>
      <c r="AH155" s="12"/>
      <c r="AI155" s="66"/>
      <c r="AJ155" s="66"/>
      <c r="AK155" s="66"/>
      <c r="AL155" s="60" t="str">
        <f t="shared" si="60"/>
        <v/>
      </c>
      <c r="AM155" s="67" t="str">
        <f t="shared" si="61"/>
        <v/>
      </c>
      <c r="AN155" s="67" t="str">
        <f t="shared" si="62"/>
        <v/>
      </c>
      <c r="AO155" s="67" t="str">
        <f t="shared" si="63"/>
        <v/>
      </c>
      <c r="AP155" s="67" t="str">
        <f t="shared" si="64"/>
        <v/>
      </c>
      <c r="AQ155" s="67" t="str">
        <f t="shared" si="65"/>
        <v/>
      </c>
      <c r="AR155" s="67" t="str">
        <f t="shared" si="66"/>
        <v/>
      </c>
      <c r="AS155" s="67" t="str">
        <f t="shared" si="67"/>
        <v/>
      </c>
      <c r="AT155" s="66"/>
      <c r="AU155" s="66"/>
    </row>
    <row r="156" spans="1:47" ht="19.899999999999999" customHeight="1" x14ac:dyDescent="0.2">
      <c r="A156" s="54">
        <v>121</v>
      </c>
      <c r="B156" s="55"/>
      <c r="C156" s="114"/>
      <c r="D156" s="114"/>
      <c r="E156" s="57"/>
      <c r="F156" s="57"/>
      <c r="G156" s="56"/>
      <c r="H156" s="56"/>
      <c r="I156" s="56"/>
      <c r="J156" s="56"/>
      <c r="K156" s="113"/>
      <c r="L156" s="56"/>
      <c r="M156" s="58" t="str">
        <f t="shared" si="52"/>
        <v/>
      </c>
      <c r="N156" s="59"/>
      <c r="O156" s="58" t="str">
        <f t="shared" si="53"/>
        <v/>
      </c>
      <c r="P156" s="60" t="str">
        <f t="shared" si="54"/>
        <v/>
      </c>
      <c r="Q156" s="61"/>
      <c r="R156" s="62" t="str">
        <f t="shared" si="55"/>
        <v/>
      </c>
      <c r="S156" s="58" t="str">
        <f t="shared" si="56"/>
        <v/>
      </c>
      <c r="T156" s="60" t="str">
        <f t="shared" si="57"/>
        <v/>
      </c>
      <c r="U156" s="61"/>
      <c r="V156" s="54">
        <v>121</v>
      </c>
      <c r="W156" s="63"/>
      <c r="X156" s="54">
        <v>121</v>
      </c>
      <c r="Y156" s="63"/>
      <c r="Z156" s="63"/>
      <c r="AA156" s="63"/>
      <c r="AB156" s="63"/>
      <c r="AC156" s="63"/>
      <c r="AD156" s="73"/>
      <c r="AE156" s="65" t="str">
        <f t="shared" si="58"/>
        <v/>
      </c>
      <c r="AF156" s="65" t="str">
        <f t="shared" si="59"/>
        <v/>
      </c>
      <c r="AG156" s="12"/>
      <c r="AH156" s="12"/>
      <c r="AI156" s="66"/>
      <c r="AJ156" s="66"/>
      <c r="AK156" s="66"/>
      <c r="AL156" s="60" t="str">
        <f t="shared" si="60"/>
        <v/>
      </c>
      <c r="AM156" s="67" t="str">
        <f t="shared" si="61"/>
        <v/>
      </c>
      <c r="AN156" s="67" t="str">
        <f t="shared" si="62"/>
        <v/>
      </c>
      <c r="AO156" s="67" t="str">
        <f t="shared" si="63"/>
        <v/>
      </c>
      <c r="AP156" s="67" t="str">
        <f t="shared" si="64"/>
        <v/>
      </c>
      <c r="AQ156" s="67" t="str">
        <f t="shared" si="65"/>
        <v/>
      </c>
      <c r="AR156" s="67" t="str">
        <f t="shared" si="66"/>
        <v/>
      </c>
      <c r="AS156" s="67" t="str">
        <f t="shared" si="67"/>
        <v/>
      </c>
      <c r="AT156" s="66"/>
      <c r="AU156" s="66"/>
    </row>
    <row r="157" spans="1:47" ht="19.899999999999999" customHeight="1" x14ac:dyDescent="0.2">
      <c r="A157" s="68">
        <v>122</v>
      </c>
      <c r="B157" s="55"/>
      <c r="C157" s="114"/>
      <c r="D157" s="114"/>
      <c r="E157" s="57"/>
      <c r="F157" s="57"/>
      <c r="G157" s="56"/>
      <c r="H157" s="56"/>
      <c r="I157" s="56"/>
      <c r="J157" s="56"/>
      <c r="K157" s="113"/>
      <c r="L157" s="56"/>
      <c r="M157" s="58" t="str">
        <f t="shared" si="52"/>
        <v/>
      </c>
      <c r="N157" s="59"/>
      <c r="O157" s="58" t="str">
        <f t="shared" si="53"/>
        <v/>
      </c>
      <c r="P157" s="60" t="str">
        <f t="shared" si="54"/>
        <v/>
      </c>
      <c r="Q157" s="61"/>
      <c r="R157" s="62" t="str">
        <f t="shared" si="55"/>
        <v/>
      </c>
      <c r="S157" s="58" t="str">
        <f t="shared" si="56"/>
        <v/>
      </c>
      <c r="T157" s="60" t="str">
        <f t="shared" si="57"/>
        <v/>
      </c>
      <c r="U157" s="61"/>
      <c r="V157" s="68">
        <v>122</v>
      </c>
      <c r="W157" s="63"/>
      <c r="X157" s="68">
        <v>122</v>
      </c>
      <c r="Y157" s="63"/>
      <c r="Z157" s="63"/>
      <c r="AA157" s="63"/>
      <c r="AB157" s="63"/>
      <c r="AC157" s="63"/>
      <c r="AD157" s="73"/>
      <c r="AE157" s="65" t="str">
        <f t="shared" si="58"/>
        <v/>
      </c>
      <c r="AF157" s="65" t="str">
        <f t="shared" si="59"/>
        <v/>
      </c>
      <c r="AG157" s="12"/>
      <c r="AH157" s="12"/>
      <c r="AI157" s="66"/>
      <c r="AJ157" s="66"/>
      <c r="AK157" s="66"/>
      <c r="AL157" s="60" t="str">
        <f t="shared" si="60"/>
        <v/>
      </c>
      <c r="AM157" s="67" t="str">
        <f t="shared" si="61"/>
        <v/>
      </c>
      <c r="AN157" s="67" t="str">
        <f t="shared" si="62"/>
        <v/>
      </c>
      <c r="AO157" s="67" t="str">
        <f t="shared" si="63"/>
        <v/>
      </c>
      <c r="AP157" s="67" t="str">
        <f t="shared" si="64"/>
        <v/>
      </c>
      <c r="AQ157" s="67" t="str">
        <f t="shared" si="65"/>
        <v/>
      </c>
      <c r="AR157" s="67" t="str">
        <f t="shared" si="66"/>
        <v/>
      </c>
      <c r="AS157" s="67" t="str">
        <f t="shared" si="67"/>
        <v/>
      </c>
      <c r="AT157" s="66"/>
      <c r="AU157" s="66"/>
    </row>
    <row r="158" spans="1:47" ht="19.899999999999999" customHeight="1" x14ac:dyDescent="0.2">
      <c r="A158" s="54">
        <v>123</v>
      </c>
      <c r="B158" s="55"/>
      <c r="C158" s="114"/>
      <c r="D158" s="114"/>
      <c r="E158" s="57"/>
      <c r="F158" s="57"/>
      <c r="G158" s="56"/>
      <c r="H158" s="56"/>
      <c r="I158" s="56"/>
      <c r="J158" s="56"/>
      <c r="K158" s="113"/>
      <c r="L158" s="56"/>
      <c r="M158" s="58" t="str">
        <f t="shared" si="52"/>
        <v/>
      </c>
      <c r="N158" s="59"/>
      <c r="O158" s="58" t="str">
        <f t="shared" si="53"/>
        <v/>
      </c>
      <c r="P158" s="60" t="str">
        <f t="shared" si="54"/>
        <v/>
      </c>
      <c r="Q158" s="61"/>
      <c r="R158" s="62" t="str">
        <f t="shared" si="55"/>
        <v/>
      </c>
      <c r="S158" s="58" t="str">
        <f t="shared" si="56"/>
        <v/>
      </c>
      <c r="T158" s="60" t="str">
        <f t="shared" si="57"/>
        <v/>
      </c>
      <c r="U158" s="61"/>
      <c r="V158" s="54">
        <v>123</v>
      </c>
      <c r="W158" s="63"/>
      <c r="X158" s="54">
        <v>123</v>
      </c>
      <c r="Y158" s="63"/>
      <c r="Z158" s="63"/>
      <c r="AA158" s="63"/>
      <c r="AB158" s="63"/>
      <c r="AC158" s="63"/>
      <c r="AD158" s="73"/>
      <c r="AE158" s="65" t="str">
        <f t="shared" si="58"/>
        <v/>
      </c>
      <c r="AF158" s="65" t="str">
        <f t="shared" si="59"/>
        <v/>
      </c>
      <c r="AG158" s="12"/>
      <c r="AH158" s="12"/>
      <c r="AI158" s="66"/>
      <c r="AJ158" s="66"/>
      <c r="AK158" s="66"/>
      <c r="AL158" s="60" t="str">
        <f t="shared" si="60"/>
        <v/>
      </c>
      <c r="AM158" s="67" t="str">
        <f t="shared" si="61"/>
        <v/>
      </c>
      <c r="AN158" s="67" t="str">
        <f t="shared" si="62"/>
        <v/>
      </c>
      <c r="AO158" s="67" t="str">
        <f t="shared" si="63"/>
        <v/>
      </c>
      <c r="AP158" s="67" t="str">
        <f t="shared" si="64"/>
        <v/>
      </c>
      <c r="AQ158" s="67" t="str">
        <f t="shared" si="65"/>
        <v/>
      </c>
      <c r="AR158" s="67" t="str">
        <f t="shared" si="66"/>
        <v/>
      </c>
      <c r="AS158" s="67" t="str">
        <f t="shared" si="67"/>
        <v/>
      </c>
      <c r="AT158" s="66"/>
      <c r="AU158" s="66"/>
    </row>
    <row r="159" spans="1:47" ht="19.899999999999999" customHeight="1" x14ac:dyDescent="0.2">
      <c r="A159" s="68">
        <v>124</v>
      </c>
      <c r="B159" s="55"/>
      <c r="C159" s="114"/>
      <c r="D159" s="114"/>
      <c r="E159" s="57"/>
      <c r="F159" s="57"/>
      <c r="G159" s="56"/>
      <c r="H159" s="56"/>
      <c r="I159" s="56"/>
      <c r="J159" s="56"/>
      <c r="K159" s="113"/>
      <c r="L159" s="56"/>
      <c r="M159" s="58" t="str">
        <f t="shared" si="52"/>
        <v/>
      </c>
      <c r="N159" s="59"/>
      <c r="O159" s="58" t="str">
        <f t="shared" si="53"/>
        <v/>
      </c>
      <c r="P159" s="60" t="str">
        <f t="shared" si="54"/>
        <v/>
      </c>
      <c r="Q159" s="61"/>
      <c r="R159" s="62" t="str">
        <f t="shared" si="55"/>
        <v/>
      </c>
      <c r="S159" s="58" t="str">
        <f t="shared" si="56"/>
        <v/>
      </c>
      <c r="T159" s="60" t="str">
        <f t="shared" si="57"/>
        <v/>
      </c>
      <c r="U159" s="61"/>
      <c r="V159" s="68">
        <v>124</v>
      </c>
      <c r="W159" s="63"/>
      <c r="X159" s="68">
        <v>124</v>
      </c>
      <c r="Y159" s="63"/>
      <c r="Z159" s="63"/>
      <c r="AA159" s="63"/>
      <c r="AB159" s="63"/>
      <c r="AC159" s="63"/>
      <c r="AD159" s="73"/>
      <c r="AE159" s="65" t="str">
        <f t="shared" si="58"/>
        <v/>
      </c>
      <c r="AF159" s="65" t="str">
        <f t="shared" si="59"/>
        <v/>
      </c>
      <c r="AG159" s="12"/>
      <c r="AH159" s="12"/>
      <c r="AI159" s="66"/>
      <c r="AJ159" s="66"/>
      <c r="AK159" s="66"/>
      <c r="AL159" s="60" t="str">
        <f t="shared" si="60"/>
        <v/>
      </c>
      <c r="AM159" s="67" t="str">
        <f t="shared" si="61"/>
        <v/>
      </c>
      <c r="AN159" s="67" t="str">
        <f t="shared" si="62"/>
        <v/>
      </c>
      <c r="AO159" s="67" t="str">
        <f t="shared" si="63"/>
        <v/>
      </c>
      <c r="AP159" s="67" t="str">
        <f t="shared" si="64"/>
        <v/>
      </c>
      <c r="AQ159" s="67" t="str">
        <f t="shared" si="65"/>
        <v/>
      </c>
      <c r="AR159" s="67" t="str">
        <f t="shared" si="66"/>
        <v/>
      </c>
      <c r="AS159" s="67" t="str">
        <f t="shared" si="67"/>
        <v/>
      </c>
      <c r="AT159" s="66"/>
      <c r="AU159" s="66"/>
    </row>
    <row r="160" spans="1:47" ht="19.899999999999999" customHeight="1" x14ac:dyDescent="0.2">
      <c r="A160" s="54">
        <v>125</v>
      </c>
      <c r="B160" s="55"/>
      <c r="C160" s="114"/>
      <c r="D160" s="114"/>
      <c r="E160" s="57"/>
      <c r="F160" s="57"/>
      <c r="G160" s="56"/>
      <c r="H160" s="56"/>
      <c r="I160" s="56"/>
      <c r="J160" s="56"/>
      <c r="K160" s="113"/>
      <c r="L160" s="56"/>
      <c r="M160" s="58" t="str">
        <f t="shared" si="52"/>
        <v/>
      </c>
      <c r="N160" s="59"/>
      <c r="O160" s="58" t="str">
        <f t="shared" si="53"/>
        <v/>
      </c>
      <c r="P160" s="60" t="str">
        <f t="shared" si="54"/>
        <v/>
      </c>
      <c r="Q160" s="61"/>
      <c r="R160" s="62" t="str">
        <f t="shared" si="55"/>
        <v/>
      </c>
      <c r="S160" s="58" t="str">
        <f t="shared" si="56"/>
        <v/>
      </c>
      <c r="T160" s="60" t="str">
        <f t="shared" si="57"/>
        <v/>
      </c>
      <c r="U160" s="61"/>
      <c r="V160" s="54">
        <v>125</v>
      </c>
      <c r="W160" s="63"/>
      <c r="X160" s="54">
        <v>125</v>
      </c>
      <c r="Y160" s="63"/>
      <c r="Z160" s="63"/>
      <c r="AA160" s="63"/>
      <c r="AB160" s="63"/>
      <c r="AC160" s="63"/>
      <c r="AD160" s="73"/>
      <c r="AE160" s="65" t="str">
        <f t="shared" si="58"/>
        <v/>
      </c>
      <c r="AF160" s="65" t="str">
        <f t="shared" si="59"/>
        <v/>
      </c>
      <c r="AG160" s="12"/>
      <c r="AH160" s="12"/>
      <c r="AI160" s="66"/>
      <c r="AJ160" s="66"/>
      <c r="AK160" s="66"/>
      <c r="AL160" s="60" t="str">
        <f t="shared" si="60"/>
        <v/>
      </c>
      <c r="AM160" s="67" t="str">
        <f t="shared" si="61"/>
        <v/>
      </c>
      <c r="AN160" s="67" t="str">
        <f t="shared" si="62"/>
        <v/>
      </c>
      <c r="AO160" s="67" t="str">
        <f t="shared" si="63"/>
        <v/>
      </c>
      <c r="AP160" s="67" t="str">
        <f t="shared" si="64"/>
        <v/>
      </c>
      <c r="AQ160" s="67" t="str">
        <f t="shared" si="65"/>
        <v/>
      </c>
      <c r="AR160" s="67" t="str">
        <f t="shared" si="66"/>
        <v/>
      </c>
      <c r="AS160" s="67" t="str">
        <f t="shared" si="67"/>
        <v/>
      </c>
      <c r="AT160" s="66"/>
      <c r="AU160" s="66"/>
    </row>
    <row r="161" spans="1:47" ht="19.899999999999999" customHeight="1" x14ac:dyDescent="0.2">
      <c r="A161" s="68">
        <v>126</v>
      </c>
      <c r="B161" s="55"/>
      <c r="C161" s="114"/>
      <c r="D161" s="114"/>
      <c r="E161" s="57"/>
      <c r="F161" s="57"/>
      <c r="G161" s="56"/>
      <c r="H161" s="56"/>
      <c r="I161" s="56"/>
      <c r="J161" s="56"/>
      <c r="K161" s="113"/>
      <c r="L161" s="56"/>
      <c r="M161" s="58" t="str">
        <f t="shared" si="52"/>
        <v/>
      </c>
      <c r="N161" s="59"/>
      <c r="O161" s="58" t="str">
        <f t="shared" si="53"/>
        <v/>
      </c>
      <c r="P161" s="60" t="str">
        <f t="shared" si="54"/>
        <v/>
      </c>
      <c r="Q161" s="61"/>
      <c r="R161" s="62" t="str">
        <f t="shared" si="55"/>
        <v/>
      </c>
      <c r="S161" s="58" t="str">
        <f t="shared" si="56"/>
        <v/>
      </c>
      <c r="T161" s="60" t="str">
        <f t="shared" si="57"/>
        <v/>
      </c>
      <c r="U161" s="61"/>
      <c r="V161" s="68">
        <v>126</v>
      </c>
      <c r="W161" s="63"/>
      <c r="X161" s="68">
        <v>126</v>
      </c>
      <c r="Y161" s="63"/>
      <c r="Z161" s="63"/>
      <c r="AA161" s="63"/>
      <c r="AB161" s="63"/>
      <c r="AC161" s="63"/>
      <c r="AD161" s="73"/>
      <c r="AE161" s="65" t="str">
        <f t="shared" si="58"/>
        <v/>
      </c>
      <c r="AF161" s="65" t="str">
        <f t="shared" si="59"/>
        <v/>
      </c>
      <c r="AG161" s="12"/>
      <c r="AH161" s="12"/>
      <c r="AI161" s="66"/>
      <c r="AJ161" s="66"/>
      <c r="AK161" s="66"/>
      <c r="AL161" s="60" t="str">
        <f t="shared" si="60"/>
        <v/>
      </c>
      <c r="AM161" s="67" t="str">
        <f t="shared" si="61"/>
        <v/>
      </c>
      <c r="AN161" s="67" t="str">
        <f t="shared" si="62"/>
        <v/>
      </c>
      <c r="AO161" s="67" t="str">
        <f t="shared" si="63"/>
        <v/>
      </c>
      <c r="AP161" s="67" t="str">
        <f t="shared" si="64"/>
        <v/>
      </c>
      <c r="AQ161" s="67" t="str">
        <f t="shared" si="65"/>
        <v/>
      </c>
      <c r="AR161" s="67" t="str">
        <f t="shared" si="66"/>
        <v/>
      </c>
      <c r="AS161" s="67" t="str">
        <f t="shared" si="67"/>
        <v/>
      </c>
      <c r="AT161" s="66"/>
      <c r="AU161" s="66"/>
    </row>
    <row r="162" spans="1:47" ht="19.899999999999999" customHeight="1" x14ac:dyDescent="0.2">
      <c r="A162" s="130" t="s">
        <v>103</v>
      </c>
      <c r="B162" s="25" t="s">
        <v>44</v>
      </c>
      <c r="C162" s="69" t="str">
        <f>IF(B166="","","5 / 5")</f>
        <v/>
      </c>
      <c r="D162" s="131" t="s">
        <v>37</v>
      </c>
      <c r="E162" s="131"/>
      <c r="F162" s="131"/>
      <c r="G162" s="131"/>
      <c r="H162" s="131"/>
      <c r="I162" s="131"/>
      <c r="J162" s="131"/>
      <c r="K162" s="131"/>
      <c r="L162" s="131"/>
      <c r="M162" s="131"/>
      <c r="N162" s="1"/>
      <c r="O162" s="1"/>
      <c r="P162" s="1"/>
      <c r="Q162" s="1"/>
      <c r="R162" s="1"/>
      <c r="S162" s="1"/>
      <c r="T162" s="1"/>
      <c r="U162" s="1"/>
      <c r="V162" s="130" t="s">
        <v>103</v>
      </c>
      <c r="W162" s="122" t="s">
        <v>12</v>
      </c>
      <c r="X162" s="130" t="s">
        <v>103</v>
      </c>
      <c r="Y162" s="123" t="s">
        <v>13</v>
      </c>
      <c r="Z162" s="123"/>
      <c r="AA162" s="123"/>
      <c r="AB162" s="123"/>
      <c r="AC162" s="123"/>
      <c r="AD162" s="123"/>
      <c r="AE162" s="123"/>
      <c r="AF162" s="123"/>
      <c r="AG162" s="12"/>
      <c r="AH162" s="12"/>
      <c r="AI162" s="66"/>
      <c r="AJ162" s="66"/>
      <c r="AK162" s="66"/>
      <c r="AL162" s="66"/>
      <c r="AM162" s="70"/>
      <c r="AN162" s="70"/>
      <c r="AO162" s="70"/>
      <c r="AP162" s="70"/>
      <c r="AQ162" s="70"/>
      <c r="AR162" s="70"/>
      <c r="AS162" s="70"/>
      <c r="AT162" s="66"/>
      <c r="AU162" s="66"/>
    </row>
    <row r="163" spans="1:47" ht="19.899999999999999" customHeight="1" x14ac:dyDescent="0.2">
      <c r="A163" s="130"/>
      <c r="B163" s="25" t="s">
        <v>105</v>
      </c>
      <c r="C163" s="124">
        <f ca="1">TODAY()</f>
        <v>42752</v>
      </c>
      <c r="D163" s="124"/>
      <c r="E163" s="125" t="s">
        <v>45</v>
      </c>
      <c r="F163" s="125"/>
      <c r="G163" s="125"/>
      <c r="H163" s="126" t="str">
        <f>IF(H$9="","",H$9)</f>
        <v>Zadat název zakázky (popis)</v>
      </c>
      <c r="I163" s="126"/>
      <c r="J163" s="126"/>
      <c r="K163" s="126"/>
      <c r="L163" s="126"/>
      <c r="M163" s="126"/>
      <c r="N163" s="127" t="s">
        <v>10</v>
      </c>
      <c r="O163" s="127"/>
      <c r="P163" s="127"/>
      <c r="Q163" s="127"/>
      <c r="R163" s="128" t="s">
        <v>11</v>
      </c>
      <c r="S163" s="128"/>
      <c r="T163" s="128"/>
      <c r="U163" s="128"/>
      <c r="V163" s="130"/>
      <c r="W163" s="122"/>
      <c r="X163" s="130"/>
      <c r="Y163" s="123"/>
      <c r="Z163" s="123"/>
      <c r="AA163" s="123"/>
      <c r="AB163" s="123"/>
      <c r="AC163" s="123"/>
      <c r="AD163" s="123"/>
      <c r="AE163" s="123"/>
      <c r="AF163" s="123"/>
      <c r="AG163" s="12"/>
      <c r="AH163" s="12"/>
      <c r="AI163" s="66"/>
      <c r="AJ163" s="66"/>
      <c r="AK163" s="66"/>
      <c r="AL163" s="66"/>
      <c r="AM163" s="70"/>
      <c r="AN163" s="70"/>
      <c r="AO163" s="70"/>
      <c r="AP163" s="70"/>
      <c r="AQ163" s="70"/>
      <c r="AR163" s="70"/>
      <c r="AS163" s="70"/>
      <c r="AT163" s="66"/>
      <c r="AU163" s="66"/>
    </row>
    <row r="164" spans="1:47" ht="19.899999999999999" customHeight="1" x14ac:dyDescent="0.2">
      <c r="A164" s="130"/>
      <c r="B164" s="122" t="s">
        <v>0</v>
      </c>
      <c r="C164" s="120" t="s">
        <v>1</v>
      </c>
      <c r="D164" s="120"/>
      <c r="E164" s="71" t="s">
        <v>106</v>
      </c>
      <c r="F164" s="71" t="s">
        <v>107</v>
      </c>
      <c r="G164" s="120" t="s">
        <v>4</v>
      </c>
      <c r="H164" s="120" t="s">
        <v>108</v>
      </c>
      <c r="I164" s="129" t="s">
        <v>6</v>
      </c>
      <c r="J164" s="6" t="s">
        <v>7</v>
      </c>
      <c r="K164" s="71" t="s">
        <v>59</v>
      </c>
      <c r="L164" s="122" t="s">
        <v>8</v>
      </c>
      <c r="M164" s="122" t="s">
        <v>9</v>
      </c>
      <c r="N164" s="121" t="s">
        <v>21</v>
      </c>
      <c r="O164" s="120" t="s">
        <v>22</v>
      </c>
      <c r="P164" s="122" t="s">
        <v>23</v>
      </c>
      <c r="Q164" s="120" t="s">
        <v>24</v>
      </c>
      <c r="R164" s="121" t="s">
        <v>21</v>
      </c>
      <c r="S164" s="120" t="s">
        <v>22</v>
      </c>
      <c r="T164" s="122" t="s">
        <v>23</v>
      </c>
      <c r="U164" s="120" t="s">
        <v>24</v>
      </c>
      <c r="V164" s="130"/>
      <c r="W164" s="122"/>
      <c r="X164" s="130"/>
      <c r="Y164" s="116" t="s">
        <v>25</v>
      </c>
      <c r="Z164" s="116" t="s">
        <v>26</v>
      </c>
      <c r="AA164" s="117" t="s">
        <v>27</v>
      </c>
      <c r="AB164" s="117" t="s">
        <v>28</v>
      </c>
      <c r="AC164" s="118" t="s">
        <v>29</v>
      </c>
      <c r="AD164" s="119" t="s">
        <v>30</v>
      </c>
      <c r="AE164" s="115" t="s">
        <v>104</v>
      </c>
      <c r="AF164" s="115" t="s">
        <v>35</v>
      </c>
      <c r="AG164" s="12"/>
      <c r="AH164" s="12"/>
      <c r="AI164" s="66"/>
      <c r="AJ164" s="66"/>
      <c r="AK164" s="66"/>
      <c r="AL164" s="66"/>
      <c r="AM164" s="70"/>
      <c r="AN164" s="70"/>
      <c r="AO164" s="70"/>
      <c r="AP164" s="70"/>
      <c r="AQ164" s="70"/>
      <c r="AR164" s="70"/>
      <c r="AS164" s="70"/>
      <c r="AT164" s="66"/>
      <c r="AU164" s="66"/>
    </row>
    <row r="165" spans="1:47" ht="19.899999999999999" customHeight="1" x14ac:dyDescent="0.2">
      <c r="A165" s="130">
        <v>133</v>
      </c>
      <c r="B165" s="122"/>
      <c r="C165" s="122"/>
      <c r="D165" s="120"/>
      <c r="E165" s="72" t="s">
        <v>20</v>
      </c>
      <c r="F165" s="72" t="s">
        <v>20</v>
      </c>
      <c r="G165" s="120"/>
      <c r="H165" s="120"/>
      <c r="I165" s="120"/>
      <c r="J165" s="8" t="s">
        <v>19</v>
      </c>
      <c r="K165" s="15" t="s">
        <v>20</v>
      </c>
      <c r="L165" s="122"/>
      <c r="M165" s="122"/>
      <c r="N165" s="121"/>
      <c r="O165" s="120"/>
      <c r="P165" s="120"/>
      <c r="Q165" s="120"/>
      <c r="R165" s="121"/>
      <c r="S165" s="120"/>
      <c r="T165" s="120"/>
      <c r="U165" s="120"/>
      <c r="V165" s="130">
        <v>133</v>
      </c>
      <c r="W165" s="122"/>
      <c r="X165" s="130">
        <v>133</v>
      </c>
      <c r="Y165" s="116"/>
      <c r="Z165" s="116"/>
      <c r="AA165" s="117"/>
      <c r="AB165" s="117"/>
      <c r="AC165" s="118"/>
      <c r="AD165" s="119"/>
      <c r="AE165" s="115"/>
      <c r="AF165" s="115"/>
      <c r="AG165" s="12"/>
      <c r="AH165" s="12"/>
      <c r="AI165" s="66"/>
      <c r="AJ165" s="66"/>
      <c r="AK165" s="66"/>
      <c r="AL165" s="66"/>
      <c r="AM165" s="70"/>
      <c r="AN165" s="70"/>
      <c r="AO165" s="70"/>
      <c r="AP165" s="70"/>
      <c r="AQ165" s="70"/>
      <c r="AR165" s="70"/>
      <c r="AS165" s="70"/>
      <c r="AT165" s="66"/>
      <c r="AU165" s="66"/>
    </row>
    <row r="166" spans="1:47" ht="19.899999999999999" customHeight="1" x14ac:dyDescent="0.2">
      <c r="A166" s="54">
        <v>127</v>
      </c>
      <c r="B166" s="55"/>
      <c r="C166" s="114"/>
      <c r="D166" s="114"/>
      <c r="E166" s="57"/>
      <c r="F166" s="57"/>
      <c r="G166" s="56"/>
      <c r="H166" s="56"/>
      <c r="I166" s="56"/>
      <c r="J166" s="56"/>
      <c r="K166" s="113"/>
      <c r="L166" s="56"/>
      <c r="M166" s="58" t="str">
        <f t="shared" ref="M166:M200" si="68">IF(G166="","",E166*F166*2*G166/1000000)</f>
        <v/>
      </c>
      <c r="N166" s="59"/>
      <c r="O166" s="58" t="str">
        <f t="shared" ref="O166:O200" si="69">IF(N166="","",E166*F166*G166*N166/1000000)</f>
        <v/>
      </c>
      <c r="P166" s="60" t="str">
        <f t="shared" ref="P166:P200" si="70">IF(N166="","",G166*N166)</f>
        <v/>
      </c>
      <c r="Q166" s="61"/>
      <c r="R166" s="62" t="str">
        <f t="shared" ref="R166:R200" si="71">IF(N166="","",IF(N166=1,1,IF(N166=2,"","")))</f>
        <v/>
      </c>
      <c r="S166" s="58" t="str">
        <f t="shared" ref="S166:S200" si="72">IF(R166="","",(E166*F166*G166*R166/1000000))</f>
        <v/>
      </c>
      <c r="T166" s="60" t="str">
        <f t="shared" ref="T166:T200" si="73">IF(R166="","",G166*R166)</f>
        <v/>
      </c>
      <c r="U166" s="61"/>
      <c r="V166" s="54">
        <v>127</v>
      </c>
      <c r="W166" s="63"/>
      <c r="X166" s="54">
        <v>127</v>
      </c>
      <c r="Y166" s="63"/>
      <c r="Z166" s="63"/>
      <c r="AA166" s="63"/>
      <c r="AB166" s="63"/>
      <c r="AC166" s="63"/>
      <c r="AD166" s="73"/>
      <c r="AE166" s="65" t="str">
        <f t="shared" ref="AE166:AE200" si="74">IF((Y166+Z166+AA166+AB166)=0,"",(((Y166+Z166)*E166)+((AA166+AB166)*F166))/1000)</f>
        <v/>
      </c>
      <c r="AF166" s="65" t="str">
        <f t="shared" ref="AF166:AF200" si="75">IF(AE166="","",AE166*G166)</f>
        <v/>
      </c>
      <c r="AG166" s="12"/>
      <c r="AH166" s="12"/>
      <c r="AI166" s="66"/>
      <c r="AJ166" s="66"/>
      <c r="AK166" s="66"/>
      <c r="AL166" s="60" t="str">
        <f t="shared" ref="AL166:AL200" si="76">IF(AC166="","",AC166)</f>
        <v/>
      </c>
      <c r="AM166" s="67" t="str">
        <f t="shared" ref="AM166:AM200" si="77">IF(AL166=AM$22,AF166,"")</f>
        <v/>
      </c>
      <c r="AN166" s="67" t="str">
        <f t="shared" ref="AN166:AN200" si="78">IF(AL166=AN$22,AF166,"")</f>
        <v/>
      </c>
      <c r="AO166" s="67" t="str">
        <f t="shared" ref="AO166:AO200" si="79">IF(AL166=AO$22,AF166,"")</f>
        <v/>
      </c>
      <c r="AP166" s="67" t="str">
        <f t="shared" ref="AP166:AP200" si="80">IF(AL166=AP$22,AF166,"")</f>
        <v/>
      </c>
      <c r="AQ166" s="67" t="str">
        <f t="shared" ref="AQ166:AQ200" si="81">IF(AL166=AQ$22,AF166,"")</f>
        <v/>
      </c>
      <c r="AR166" s="67" t="str">
        <f t="shared" ref="AR166:AR200" si="82">IF(AL166=AR$22,AF166,"")</f>
        <v/>
      </c>
      <c r="AS166" s="67" t="str">
        <f t="shared" ref="AS166:AS200" si="83">IF(AL166=AS$22,AF166,"")</f>
        <v/>
      </c>
      <c r="AT166" s="66"/>
      <c r="AU166" s="66"/>
    </row>
    <row r="167" spans="1:47" ht="19.899999999999999" customHeight="1" x14ac:dyDescent="0.2">
      <c r="A167" s="68">
        <v>128</v>
      </c>
      <c r="B167" s="55"/>
      <c r="C167" s="114"/>
      <c r="D167" s="114"/>
      <c r="E167" s="57"/>
      <c r="F167" s="57"/>
      <c r="G167" s="56"/>
      <c r="H167" s="56"/>
      <c r="I167" s="56"/>
      <c r="J167" s="56"/>
      <c r="K167" s="113"/>
      <c r="L167" s="56"/>
      <c r="M167" s="58" t="str">
        <f t="shared" si="68"/>
        <v/>
      </c>
      <c r="N167" s="59"/>
      <c r="O167" s="58" t="str">
        <f t="shared" si="69"/>
        <v/>
      </c>
      <c r="P167" s="60" t="str">
        <f t="shared" si="70"/>
        <v/>
      </c>
      <c r="Q167" s="61"/>
      <c r="R167" s="62" t="str">
        <f t="shared" si="71"/>
        <v/>
      </c>
      <c r="S167" s="58" t="str">
        <f t="shared" si="72"/>
        <v/>
      </c>
      <c r="T167" s="60" t="str">
        <f t="shared" si="73"/>
        <v/>
      </c>
      <c r="U167" s="61"/>
      <c r="V167" s="68">
        <v>128</v>
      </c>
      <c r="W167" s="63"/>
      <c r="X167" s="68">
        <v>128</v>
      </c>
      <c r="Y167" s="63"/>
      <c r="Z167" s="63"/>
      <c r="AA167" s="63"/>
      <c r="AB167" s="63"/>
      <c r="AC167" s="63"/>
      <c r="AD167" s="73"/>
      <c r="AE167" s="65" t="str">
        <f t="shared" si="74"/>
        <v/>
      </c>
      <c r="AF167" s="65" t="str">
        <f t="shared" si="75"/>
        <v/>
      </c>
      <c r="AG167" s="12"/>
      <c r="AH167" s="12"/>
      <c r="AI167" s="66"/>
      <c r="AJ167" s="66"/>
      <c r="AK167" s="66"/>
      <c r="AL167" s="60" t="str">
        <f t="shared" si="76"/>
        <v/>
      </c>
      <c r="AM167" s="67" t="str">
        <f t="shared" si="77"/>
        <v/>
      </c>
      <c r="AN167" s="67" t="str">
        <f t="shared" si="78"/>
        <v/>
      </c>
      <c r="AO167" s="67" t="str">
        <f t="shared" si="79"/>
        <v/>
      </c>
      <c r="AP167" s="67" t="str">
        <f t="shared" si="80"/>
        <v/>
      </c>
      <c r="AQ167" s="67" t="str">
        <f t="shared" si="81"/>
        <v/>
      </c>
      <c r="AR167" s="67" t="str">
        <f t="shared" si="82"/>
        <v/>
      </c>
      <c r="AS167" s="67" t="str">
        <f t="shared" si="83"/>
        <v/>
      </c>
      <c r="AT167" s="66"/>
      <c r="AU167" s="66"/>
    </row>
    <row r="168" spans="1:47" ht="19.899999999999999" customHeight="1" x14ac:dyDescent="0.2">
      <c r="A168" s="54">
        <v>129</v>
      </c>
      <c r="B168" s="55"/>
      <c r="C168" s="114"/>
      <c r="D168" s="114"/>
      <c r="E168" s="57"/>
      <c r="F168" s="57"/>
      <c r="G168" s="56"/>
      <c r="H168" s="56"/>
      <c r="I168" s="56"/>
      <c r="J168" s="56"/>
      <c r="K168" s="113"/>
      <c r="L168" s="56"/>
      <c r="M168" s="58" t="str">
        <f t="shared" si="68"/>
        <v/>
      </c>
      <c r="N168" s="59"/>
      <c r="O168" s="58" t="str">
        <f t="shared" si="69"/>
        <v/>
      </c>
      <c r="P168" s="60" t="str">
        <f t="shared" si="70"/>
        <v/>
      </c>
      <c r="Q168" s="61"/>
      <c r="R168" s="62" t="str">
        <f t="shared" si="71"/>
        <v/>
      </c>
      <c r="S168" s="58" t="str">
        <f t="shared" si="72"/>
        <v/>
      </c>
      <c r="T168" s="60" t="str">
        <f t="shared" si="73"/>
        <v/>
      </c>
      <c r="U168" s="61"/>
      <c r="V168" s="54">
        <v>129</v>
      </c>
      <c r="W168" s="63"/>
      <c r="X168" s="54">
        <v>129</v>
      </c>
      <c r="Y168" s="63"/>
      <c r="Z168" s="63"/>
      <c r="AA168" s="63"/>
      <c r="AB168" s="63"/>
      <c r="AC168" s="63"/>
      <c r="AD168" s="73"/>
      <c r="AE168" s="65" t="str">
        <f t="shared" si="74"/>
        <v/>
      </c>
      <c r="AF168" s="65" t="str">
        <f t="shared" si="75"/>
        <v/>
      </c>
      <c r="AG168" s="12"/>
      <c r="AH168" s="12"/>
      <c r="AI168" s="66"/>
      <c r="AJ168" s="66"/>
      <c r="AK168" s="66"/>
      <c r="AL168" s="60" t="str">
        <f t="shared" si="76"/>
        <v/>
      </c>
      <c r="AM168" s="67" t="str">
        <f t="shared" si="77"/>
        <v/>
      </c>
      <c r="AN168" s="67" t="str">
        <f t="shared" si="78"/>
        <v/>
      </c>
      <c r="AO168" s="67" t="str">
        <f t="shared" si="79"/>
        <v/>
      </c>
      <c r="AP168" s="67" t="str">
        <f t="shared" si="80"/>
        <v/>
      </c>
      <c r="AQ168" s="67" t="str">
        <f t="shared" si="81"/>
        <v/>
      </c>
      <c r="AR168" s="67" t="str">
        <f t="shared" si="82"/>
        <v/>
      </c>
      <c r="AS168" s="67" t="str">
        <f t="shared" si="83"/>
        <v/>
      </c>
      <c r="AT168" s="66"/>
      <c r="AU168" s="66"/>
    </row>
    <row r="169" spans="1:47" ht="19.899999999999999" customHeight="1" x14ac:dyDescent="0.2">
      <c r="A169" s="68">
        <v>130</v>
      </c>
      <c r="B169" s="55"/>
      <c r="C169" s="114"/>
      <c r="D169" s="114"/>
      <c r="E169" s="57"/>
      <c r="F169" s="57"/>
      <c r="G169" s="56"/>
      <c r="H169" s="56"/>
      <c r="I169" s="56"/>
      <c r="J169" s="56"/>
      <c r="K169" s="113"/>
      <c r="L169" s="56"/>
      <c r="M169" s="58" t="str">
        <f t="shared" si="68"/>
        <v/>
      </c>
      <c r="N169" s="59"/>
      <c r="O169" s="58" t="str">
        <f t="shared" si="69"/>
        <v/>
      </c>
      <c r="P169" s="60" t="str">
        <f t="shared" si="70"/>
        <v/>
      </c>
      <c r="Q169" s="61"/>
      <c r="R169" s="62" t="str">
        <f t="shared" si="71"/>
        <v/>
      </c>
      <c r="S169" s="58" t="str">
        <f t="shared" si="72"/>
        <v/>
      </c>
      <c r="T169" s="60" t="str">
        <f t="shared" si="73"/>
        <v/>
      </c>
      <c r="U169" s="61"/>
      <c r="V169" s="68">
        <v>130</v>
      </c>
      <c r="W169" s="63"/>
      <c r="X169" s="68">
        <v>130</v>
      </c>
      <c r="Y169" s="63"/>
      <c r="Z169" s="63"/>
      <c r="AA169" s="63"/>
      <c r="AB169" s="63"/>
      <c r="AC169" s="63"/>
      <c r="AD169" s="73"/>
      <c r="AE169" s="65" t="str">
        <f t="shared" si="74"/>
        <v/>
      </c>
      <c r="AF169" s="65" t="str">
        <f t="shared" si="75"/>
        <v/>
      </c>
      <c r="AG169" s="12"/>
      <c r="AH169" s="12"/>
      <c r="AI169" s="66"/>
      <c r="AJ169" s="66"/>
      <c r="AK169" s="66"/>
      <c r="AL169" s="60" t="str">
        <f t="shared" si="76"/>
        <v/>
      </c>
      <c r="AM169" s="67" t="str">
        <f t="shared" si="77"/>
        <v/>
      </c>
      <c r="AN169" s="67" t="str">
        <f t="shared" si="78"/>
        <v/>
      </c>
      <c r="AO169" s="67" t="str">
        <f t="shared" si="79"/>
        <v/>
      </c>
      <c r="AP169" s="67" t="str">
        <f t="shared" si="80"/>
        <v/>
      </c>
      <c r="AQ169" s="67" t="str">
        <f t="shared" si="81"/>
        <v/>
      </c>
      <c r="AR169" s="67" t="str">
        <f t="shared" si="82"/>
        <v/>
      </c>
      <c r="AS169" s="67" t="str">
        <f t="shared" si="83"/>
        <v/>
      </c>
      <c r="AT169" s="66"/>
      <c r="AU169" s="66"/>
    </row>
    <row r="170" spans="1:47" ht="19.899999999999999" customHeight="1" x14ac:dyDescent="0.2">
      <c r="A170" s="54">
        <v>131</v>
      </c>
      <c r="B170" s="55"/>
      <c r="C170" s="114"/>
      <c r="D170" s="114"/>
      <c r="E170" s="57"/>
      <c r="F170" s="57"/>
      <c r="G170" s="56"/>
      <c r="H170" s="56"/>
      <c r="I170" s="56"/>
      <c r="J170" s="56"/>
      <c r="K170" s="113"/>
      <c r="L170" s="56"/>
      <c r="M170" s="58" t="str">
        <f t="shared" si="68"/>
        <v/>
      </c>
      <c r="N170" s="59"/>
      <c r="O170" s="58" t="str">
        <f t="shared" si="69"/>
        <v/>
      </c>
      <c r="P170" s="60" t="str">
        <f t="shared" si="70"/>
        <v/>
      </c>
      <c r="Q170" s="61"/>
      <c r="R170" s="62" t="str">
        <f t="shared" si="71"/>
        <v/>
      </c>
      <c r="S170" s="58" t="str">
        <f t="shared" si="72"/>
        <v/>
      </c>
      <c r="T170" s="60" t="str">
        <f t="shared" si="73"/>
        <v/>
      </c>
      <c r="U170" s="61"/>
      <c r="V170" s="54">
        <v>131</v>
      </c>
      <c r="W170" s="63"/>
      <c r="X170" s="54">
        <v>131</v>
      </c>
      <c r="Y170" s="63"/>
      <c r="Z170" s="63"/>
      <c r="AA170" s="63"/>
      <c r="AB170" s="63"/>
      <c r="AC170" s="63"/>
      <c r="AD170" s="73"/>
      <c r="AE170" s="65" t="str">
        <f t="shared" si="74"/>
        <v/>
      </c>
      <c r="AF170" s="65" t="str">
        <f t="shared" si="75"/>
        <v/>
      </c>
      <c r="AG170" s="12"/>
      <c r="AH170" s="12"/>
      <c r="AI170" s="66"/>
      <c r="AJ170" s="66"/>
      <c r="AK170" s="66"/>
      <c r="AL170" s="60" t="str">
        <f t="shared" si="76"/>
        <v/>
      </c>
      <c r="AM170" s="67" t="str">
        <f t="shared" si="77"/>
        <v/>
      </c>
      <c r="AN170" s="67" t="str">
        <f t="shared" si="78"/>
        <v/>
      </c>
      <c r="AO170" s="67" t="str">
        <f t="shared" si="79"/>
        <v/>
      </c>
      <c r="AP170" s="67" t="str">
        <f t="shared" si="80"/>
        <v/>
      </c>
      <c r="AQ170" s="67" t="str">
        <f t="shared" si="81"/>
        <v/>
      </c>
      <c r="AR170" s="67" t="str">
        <f t="shared" si="82"/>
        <v/>
      </c>
      <c r="AS170" s="67" t="str">
        <f t="shared" si="83"/>
        <v/>
      </c>
      <c r="AT170" s="66"/>
      <c r="AU170" s="66"/>
    </row>
    <row r="171" spans="1:47" ht="19.899999999999999" customHeight="1" x14ac:dyDescent="0.2">
      <c r="A171" s="68">
        <v>132</v>
      </c>
      <c r="B171" s="55"/>
      <c r="C171" s="114"/>
      <c r="D171" s="114"/>
      <c r="E171" s="57"/>
      <c r="F171" s="57"/>
      <c r="G171" s="56"/>
      <c r="H171" s="56"/>
      <c r="I171" s="56"/>
      <c r="J171" s="56"/>
      <c r="K171" s="113"/>
      <c r="L171" s="56"/>
      <c r="M171" s="58" t="str">
        <f t="shared" si="68"/>
        <v/>
      </c>
      <c r="N171" s="59"/>
      <c r="O171" s="58" t="str">
        <f t="shared" si="69"/>
        <v/>
      </c>
      <c r="P171" s="60" t="str">
        <f t="shared" si="70"/>
        <v/>
      </c>
      <c r="Q171" s="61"/>
      <c r="R171" s="62" t="str">
        <f t="shared" si="71"/>
        <v/>
      </c>
      <c r="S171" s="58" t="str">
        <f t="shared" si="72"/>
        <v/>
      </c>
      <c r="T171" s="60" t="str">
        <f t="shared" si="73"/>
        <v/>
      </c>
      <c r="U171" s="61"/>
      <c r="V171" s="68">
        <v>132</v>
      </c>
      <c r="W171" s="63"/>
      <c r="X171" s="68">
        <v>132</v>
      </c>
      <c r="Y171" s="63"/>
      <c r="Z171" s="63"/>
      <c r="AA171" s="63"/>
      <c r="AB171" s="63"/>
      <c r="AC171" s="63"/>
      <c r="AD171" s="73"/>
      <c r="AE171" s="65" t="str">
        <f t="shared" si="74"/>
        <v/>
      </c>
      <c r="AF171" s="65" t="str">
        <f t="shared" si="75"/>
        <v/>
      </c>
      <c r="AG171" s="12"/>
      <c r="AH171" s="12"/>
      <c r="AI171" s="66"/>
      <c r="AJ171" s="66"/>
      <c r="AK171" s="66"/>
      <c r="AL171" s="60" t="str">
        <f t="shared" si="76"/>
        <v/>
      </c>
      <c r="AM171" s="67" t="str">
        <f t="shared" si="77"/>
        <v/>
      </c>
      <c r="AN171" s="67" t="str">
        <f t="shared" si="78"/>
        <v/>
      </c>
      <c r="AO171" s="67" t="str">
        <f t="shared" si="79"/>
        <v/>
      </c>
      <c r="AP171" s="67" t="str">
        <f t="shared" si="80"/>
        <v/>
      </c>
      <c r="AQ171" s="67" t="str">
        <f t="shared" si="81"/>
        <v/>
      </c>
      <c r="AR171" s="67" t="str">
        <f t="shared" si="82"/>
        <v/>
      </c>
      <c r="AS171" s="67" t="str">
        <f t="shared" si="83"/>
        <v/>
      </c>
      <c r="AT171" s="66"/>
      <c r="AU171" s="66"/>
    </row>
    <row r="172" spans="1:47" ht="19.899999999999999" customHeight="1" x14ac:dyDescent="0.2">
      <c r="A172" s="54">
        <v>133</v>
      </c>
      <c r="B172" s="55"/>
      <c r="C172" s="114"/>
      <c r="D172" s="114"/>
      <c r="E172" s="57"/>
      <c r="F172" s="57"/>
      <c r="G172" s="56"/>
      <c r="H172" s="56"/>
      <c r="I172" s="56"/>
      <c r="J172" s="56"/>
      <c r="K172" s="113"/>
      <c r="L172" s="56"/>
      <c r="M172" s="58" t="str">
        <f t="shared" si="68"/>
        <v/>
      </c>
      <c r="N172" s="59"/>
      <c r="O172" s="58" t="str">
        <f t="shared" si="69"/>
        <v/>
      </c>
      <c r="P172" s="60" t="str">
        <f t="shared" si="70"/>
        <v/>
      </c>
      <c r="Q172" s="61"/>
      <c r="R172" s="62" t="str">
        <f t="shared" si="71"/>
        <v/>
      </c>
      <c r="S172" s="58" t="str">
        <f t="shared" si="72"/>
        <v/>
      </c>
      <c r="T172" s="60" t="str">
        <f t="shared" si="73"/>
        <v/>
      </c>
      <c r="U172" s="61"/>
      <c r="V172" s="54">
        <v>133</v>
      </c>
      <c r="W172" s="63"/>
      <c r="X172" s="54">
        <v>133</v>
      </c>
      <c r="Y172" s="63"/>
      <c r="Z172" s="63"/>
      <c r="AA172" s="63"/>
      <c r="AB172" s="63"/>
      <c r="AC172" s="63"/>
      <c r="AD172" s="73"/>
      <c r="AE172" s="65" t="str">
        <f t="shared" si="74"/>
        <v/>
      </c>
      <c r="AF172" s="65" t="str">
        <f t="shared" si="75"/>
        <v/>
      </c>
      <c r="AG172" s="12"/>
      <c r="AH172" s="12"/>
      <c r="AI172" s="66"/>
      <c r="AJ172" s="66"/>
      <c r="AK172" s="66"/>
      <c r="AL172" s="60" t="str">
        <f t="shared" si="76"/>
        <v/>
      </c>
      <c r="AM172" s="67" t="str">
        <f t="shared" si="77"/>
        <v/>
      </c>
      <c r="AN172" s="67" t="str">
        <f t="shared" si="78"/>
        <v/>
      </c>
      <c r="AO172" s="67" t="str">
        <f t="shared" si="79"/>
        <v/>
      </c>
      <c r="AP172" s="67" t="str">
        <f t="shared" si="80"/>
        <v/>
      </c>
      <c r="AQ172" s="67" t="str">
        <f t="shared" si="81"/>
        <v/>
      </c>
      <c r="AR172" s="67" t="str">
        <f t="shared" si="82"/>
        <v/>
      </c>
      <c r="AS172" s="67" t="str">
        <f t="shared" si="83"/>
        <v/>
      </c>
      <c r="AT172" s="66"/>
      <c r="AU172" s="66"/>
    </row>
    <row r="173" spans="1:47" ht="19.899999999999999" customHeight="1" x14ac:dyDescent="0.2">
      <c r="A173" s="68">
        <v>134</v>
      </c>
      <c r="B173" s="55"/>
      <c r="C173" s="114"/>
      <c r="D173" s="114"/>
      <c r="E173" s="57"/>
      <c r="F173" s="57"/>
      <c r="G173" s="56"/>
      <c r="H173" s="56"/>
      <c r="I173" s="56"/>
      <c r="J173" s="56"/>
      <c r="K173" s="113"/>
      <c r="L173" s="56"/>
      <c r="M173" s="58" t="str">
        <f t="shared" si="68"/>
        <v/>
      </c>
      <c r="N173" s="59"/>
      <c r="O173" s="58" t="str">
        <f t="shared" si="69"/>
        <v/>
      </c>
      <c r="P173" s="60" t="str">
        <f t="shared" si="70"/>
        <v/>
      </c>
      <c r="Q173" s="61"/>
      <c r="R173" s="62" t="str">
        <f t="shared" si="71"/>
        <v/>
      </c>
      <c r="S173" s="58" t="str">
        <f t="shared" si="72"/>
        <v/>
      </c>
      <c r="T173" s="60" t="str">
        <f t="shared" si="73"/>
        <v/>
      </c>
      <c r="U173" s="61"/>
      <c r="V173" s="68">
        <v>134</v>
      </c>
      <c r="W173" s="63"/>
      <c r="X173" s="68">
        <v>134</v>
      </c>
      <c r="Y173" s="63"/>
      <c r="Z173" s="63"/>
      <c r="AA173" s="63"/>
      <c r="AB173" s="63"/>
      <c r="AC173" s="63"/>
      <c r="AD173" s="73"/>
      <c r="AE173" s="65" t="str">
        <f t="shared" si="74"/>
        <v/>
      </c>
      <c r="AF173" s="65" t="str">
        <f t="shared" si="75"/>
        <v/>
      </c>
      <c r="AG173" s="12"/>
      <c r="AH173" s="12"/>
      <c r="AI173" s="66"/>
      <c r="AJ173" s="66"/>
      <c r="AK173" s="66"/>
      <c r="AL173" s="60" t="str">
        <f t="shared" si="76"/>
        <v/>
      </c>
      <c r="AM173" s="67" t="str">
        <f t="shared" si="77"/>
        <v/>
      </c>
      <c r="AN173" s="67" t="str">
        <f t="shared" si="78"/>
        <v/>
      </c>
      <c r="AO173" s="67" t="str">
        <f t="shared" si="79"/>
        <v/>
      </c>
      <c r="AP173" s="67" t="str">
        <f t="shared" si="80"/>
        <v/>
      </c>
      <c r="AQ173" s="67" t="str">
        <f t="shared" si="81"/>
        <v/>
      </c>
      <c r="AR173" s="67" t="str">
        <f t="shared" si="82"/>
        <v/>
      </c>
      <c r="AS173" s="67" t="str">
        <f t="shared" si="83"/>
        <v/>
      </c>
      <c r="AT173" s="66"/>
      <c r="AU173" s="66"/>
    </row>
    <row r="174" spans="1:47" ht="19.899999999999999" customHeight="1" x14ac:dyDescent="0.2">
      <c r="A174" s="54">
        <v>135</v>
      </c>
      <c r="B174" s="55"/>
      <c r="C174" s="114"/>
      <c r="D174" s="114"/>
      <c r="E174" s="57"/>
      <c r="F174" s="57"/>
      <c r="G174" s="56"/>
      <c r="H174" s="56"/>
      <c r="I174" s="56"/>
      <c r="J174" s="56"/>
      <c r="K174" s="113"/>
      <c r="L174" s="56"/>
      <c r="M174" s="58" t="str">
        <f t="shared" si="68"/>
        <v/>
      </c>
      <c r="N174" s="59"/>
      <c r="O174" s="58" t="str">
        <f t="shared" si="69"/>
        <v/>
      </c>
      <c r="P174" s="60" t="str">
        <f t="shared" si="70"/>
        <v/>
      </c>
      <c r="Q174" s="61"/>
      <c r="R174" s="62" t="str">
        <f t="shared" si="71"/>
        <v/>
      </c>
      <c r="S174" s="58" t="str">
        <f t="shared" si="72"/>
        <v/>
      </c>
      <c r="T174" s="60" t="str">
        <f t="shared" si="73"/>
        <v/>
      </c>
      <c r="U174" s="61"/>
      <c r="V174" s="54">
        <v>135</v>
      </c>
      <c r="W174" s="63"/>
      <c r="X174" s="54">
        <v>135</v>
      </c>
      <c r="Y174" s="63"/>
      <c r="Z174" s="63"/>
      <c r="AA174" s="63"/>
      <c r="AB174" s="63"/>
      <c r="AC174" s="63"/>
      <c r="AD174" s="73"/>
      <c r="AE174" s="65" t="str">
        <f t="shared" si="74"/>
        <v/>
      </c>
      <c r="AF174" s="65" t="str">
        <f t="shared" si="75"/>
        <v/>
      </c>
      <c r="AG174" s="12"/>
      <c r="AH174" s="12"/>
      <c r="AI174" s="66"/>
      <c r="AJ174" s="66"/>
      <c r="AK174" s="66"/>
      <c r="AL174" s="60" t="str">
        <f t="shared" si="76"/>
        <v/>
      </c>
      <c r="AM174" s="67" t="str">
        <f t="shared" si="77"/>
        <v/>
      </c>
      <c r="AN174" s="67" t="str">
        <f t="shared" si="78"/>
        <v/>
      </c>
      <c r="AO174" s="67" t="str">
        <f t="shared" si="79"/>
        <v/>
      </c>
      <c r="AP174" s="67" t="str">
        <f t="shared" si="80"/>
        <v/>
      </c>
      <c r="AQ174" s="67" t="str">
        <f t="shared" si="81"/>
        <v/>
      </c>
      <c r="AR174" s="67" t="str">
        <f t="shared" si="82"/>
        <v/>
      </c>
      <c r="AS174" s="67" t="str">
        <f t="shared" si="83"/>
        <v/>
      </c>
      <c r="AT174" s="66"/>
      <c r="AU174" s="66"/>
    </row>
    <row r="175" spans="1:47" ht="19.899999999999999" customHeight="1" x14ac:dyDescent="0.2">
      <c r="A175" s="68">
        <v>136</v>
      </c>
      <c r="B175" s="55"/>
      <c r="C175" s="114"/>
      <c r="D175" s="114"/>
      <c r="E175" s="57"/>
      <c r="F175" s="57"/>
      <c r="G175" s="56"/>
      <c r="H175" s="56"/>
      <c r="I175" s="56"/>
      <c r="J175" s="56"/>
      <c r="K175" s="113"/>
      <c r="L175" s="56"/>
      <c r="M175" s="58" t="str">
        <f t="shared" si="68"/>
        <v/>
      </c>
      <c r="N175" s="59"/>
      <c r="O175" s="58" t="str">
        <f t="shared" si="69"/>
        <v/>
      </c>
      <c r="P175" s="60" t="str">
        <f t="shared" si="70"/>
        <v/>
      </c>
      <c r="Q175" s="61"/>
      <c r="R175" s="62" t="str">
        <f t="shared" si="71"/>
        <v/>
      </c>
      <c r="S175" s="58" t="str">
        <f t="shared" si="72"/>
        <v/>
      </c>
      <c r="T175" s="60" t="str">
        <f t="shared" si="73"/>
        <v/>
      </c>
      <c r="U175" s="61"/>
      <c r="V175" s="68">
        <v>136</v>
      </c>
      <c r="W175" s="63"/>
      <c r="X175" s="68">
        <v>136</v>
      </c>
      <c r="Y175" s="63"/>
      <c r="Z175" s="63"/>
      <c r="AA175" s="63"/>
      <c r="AB175" s="63"/>
      <c r="AC175" s="63"/>
      <c r="AD175" s="73"/>
      <c r="AE175" s="65" t="str">
        <f t="shared" si="74"/>
        <v/>
      </c>
      <c r="AF175" s="65" t="str">
        <f t="shared" si="75"/>
        <v/>
      </c>
      <c r="AG175" s="12"/>
      <c r="AH175" s="12"/>
      <c r="AI175" s="66"/>
      <c r="AJ175" s="66"/>
      <c r="AK175" s="66"/>
      <c r="AL175" s="60" t="str">
        <f t="shared" si="76"/>
        <v/>
      </c>
      <c r="AM175" s="67" t="str">
        <f t="shared" si="77"/>
        <v/>
      </c>
      <c r="AN175" s="67" t="str">
        <f t="shared" si="78"/>
        <v/>
      </c>
      <c r="AO175" s="67" t="str">
        <f t="shared" si="79"/>
        <v/>
      </c>
      <c r="AP175" s="67" t="str">
        <f t="shared" si="80"/>
        <v/>
      </c>
      <c r="AQ175" s="67" t="str">
        <f t="shared" si="81"/>
        <v/>
      </c>
      <c r="AR175" s="67" t="str">
        <f t="shared" si="82"/>
        <v/>
      </c>
      <c r="AS175" s="67" t="str">
        <f t="shared" si="83"/>
        <v/>
      </c>
      <c r="AT175" s="66"/>
      <c r="AU175" s="66"/>
    </row>
    <row r="176" spans="1:47" ht="19.899999999999999" customHeight="1" x14ac:dyDescent="0.2">
      <c r="A176" s="54">
        <v>137</v>
      </c>
      <c r="B176" s="55"/>
      <c r="C176" s="114"/>
      <c r="D176" s="114"/>
      <c r="E176" s="57"/>
      <c r="F176" s="57"/>
      <c r="G176" s="56"/>
      <c r="H176" s="56"/>
      <c r="I176" s="56"/>
      <c r="J176" s="56"/>
      <c r="K176" s="113"/>
      <c r="L176" s="56"/>
      <c r="M176" s="58" t="str">
        <f t="shared" si="68"/>
        <v/>
      </c>
      <c r="N176" s="59"/>
      <c r="O176" s="58" t="str">
        <f t="shared" si="69"/>
        <v/>
      </c>
      <c r="P176" s="60" t="str">
        <f t="shared" si="70"/>
        <v/>
      </c>
      <c r="Q176" s="61"/>
      <c r="R176" s="62" t="str">
        <f t="shared" si="71"/>
        <v/>
      </c>
      <c r="S176" s="58" t="str">
        <f t="shared" si="72"/>
        <v/>
      </c>
      <c r="T176" s="60" t="str">
        <f t="shared" si="73"/>
        <v/>
      </c>
      <c r="U176" s="61"/>
      <c r="V176" s="54">
        <v>137</v>
      </c>
      <c r="W176" s="63"/>
      <c r="X176" s="54">
        <v>137</v>
      </c>
      <c r="Y176" s="63"/>
      <c r="Z176" s="63"/>
      <c r="AA176" s="63"/>
      <c r="AB176" s="63"/>
      <c r="AC176" s="63"/>
      <c r="AD176" s="73"/>
      <c r="AE176" s="65" t="str">
        <f t="shared" si="74"/>
        <v/>
      </c>
      <c r="AF176" s="65" t="str">
        <f t="shared" si="75"/>
        <v/>
      </c>
      <c r="AG176" s="12"/>
      <c r="AH176" s="12"/>
      <c r="AI176" s="66"/>
      <c r="AJ176" s="66"/>
      <c r="AK176" s="66"/>
      <c r="AL176" s="60" t="str">
        <f t="shared" si="76"/>
        <v/>
      </c>
      <c r="AM176" s="67" t="str">
        <f t="shared" si="77"/>
        <v/>
      </c>
      <c r="AN176" s="67" t="str">
        <f t="shared" si="78"/>
        <v/>
      </c>
      <c r="AO176" s="67" t="str">
        <f t="shared" si="79"/>
        <v/>
      </c>
      <c r="AP176" s="67" t="str">
        <f t="shared" si="80"/>
        <v/>
      </c>
      <c r="AQ176" s="67" t="str">
        <f t="shared" si="81"/>
        <v/>
      </c>
      <c r="AR176" s="67" t="str">
        <f t="shared" si="82"/>
        <v/>
      </c>
      <c r="AS176" s="67" t="str">
        <f t="shared" si="83"/>
        <v/>
      </c>
      <c r="AT176" s="66"/>
      <c r="AU176" s="66"/>
    </row>
    <row r="177" spans="1:47" ht="19.899999999999999" customHeight="1" x14ac:dyDescent="0.2">
      <c r="A177" s="68">
        <v>138</v>
      </c>
      <c r="B177" s="55"/>
      <c r="C177" s="114"/>
      <c r="D177" s="114"/>
      <c r="E177" s="57"/>
      <c r="F177" s="57"/>
      <c r="G177" s="56"/>
      <c r="H177" s="56"/>
      <c r="I177" s="56"/>
      <c r="J177" s="56"/>
      <c r="K177" s="113"/>
      <c r="L177" s="56"/>
      <c r="M177" s="58" t="str">
        <f t="shared" si="68"/>
        <v/>
      </c>
      <c r="N177" s="59"/>
      <c r="O177" s="58" t="str">
        <f t="shared" si="69"/>
        <v/>
      </c>
      <c r="P177" s="60" t="str">
        <f t="shared" si="70"/>
        <v/>
      </c>
      <c r="Q177" s="61"/>
      <c r="R177" s="62" t="str">
        <f t="shared" si="71"/>
        <v/>
      </c>
      <c r="S177" s="58" t="str">
        <f t="shared" si="72"/>
        <v/>
      </c>
      <c r="T177" s="60" t="str">
        <f t="shared" si="73"/>
        <v/>
      </c>
      <c r="U177" s="61"/>
      <c r="V177" s="68">
        <v>138</v>
      </c>
      <c r="W177" s="63"/>
      <c r="X177" s="68">
        <v>138</v>
      </c>
      <c r="Y177" s="63"/>
      <c r="Z177" s="63"/>
      <c r="AA177" s="63"/>
      <c r="AB177" s="63"/>
      <c r="AC177" s="63"/>
      <c r="AD177" s="73"/>
      <c r="AE177" s="65" t="str">
        <f t="shared" si="74"/>
        <v/>
      </c>
      <c r="AF177" s="65" t="str">
        <f t="shared" si="75"/>
        <v/>
      </c>
      <c r="AG177" s="12"/>
      <c r="AH177" s="12"/>
      <c r="AI177" s="66"/>
      <c r="AJ177" s="66"/>
      <c r="AK177" s="66"/>
      <c r="AL177" s="60" t="str">
        <f t="shared" si="76"/>
        <v/>
      </c>
      <c r="AM177" s="67" t="str">
        <f t="shared" si="77"/>
        <v/>
      </c>
      <c r="AN177" s="67" t="str">
        <f t="shared" si="78"/>
        <v/>
      </c>
      <c r="AO177" s="67" t="str">
        <f t="shared" si="79"/>
        <v/>
      </c>
      <c r="AP177" s="67" t="str">
        <f t="shared" si="80"/>
        <v/>
      </c>
      <c r="AQ177" s="67" t="str">
        <f t="shared" si="81"/>
        <v/>
      </c>
      <c r="AR177" s="67" t="str">
        <f t="shared" si="82"/>
        <v/>
      </c>
      <c r="AS177" s="67" t="str">
        <f t="shared" si="83"/>
        <v/>
      </c>
      <c r="AT177" s="66"/>
      <c r="AU177" s="66"/>
    </row>
    <row r="178" spans="1:47" ht="19.899999999999999" customHeight="1" x14ac:dyDescent="0.2">
      <c r="A178" s="54">
        <v>139</v>
      </c>
      <c r="B178" s="55"/>
      <c r="C178" s="114"/>
      <c r="D178" s="114"/>
      <c r="E178" s="57"/>
      <c r="F178" s="57"/>
      <c r="G178" s="56"/>
      <c r="H178" s="56"/>
      <c r="I178" s="56"/>
      <c r="J178" s="56"/>
      <c r="K178" s="113"/>
      <c r="L178" s="56"/>
      <c r="M178" s="58" t="str">
        <f t="shared" si="68"/>
        <v/>
      </c>
      <c r="N178" s="59"/>
      <c r="O178" s="58" t="str">
        <f t="shared" si="69"/>
        <v/>
      </c>
      <c r="P178" s="60" t="str">
        <f t="shared" si="70"/>
        <v/>
      </c>
      <c r="Q178" s="61"/>
      <c r="R178" s="62" t="str">
        <f t="shared" si="71"/>
        <v/>
      </c>
      <c r="S178" s="58" t="str">
        <f t="shared" si="72"/>
        <v/>
      </c>
      <c r="T178" s="60" t="str">
        <f t="shared" si="73"/>
        <v/>
      </c>
      <c r="U178" s="61"/>
      <c r="V178" s="54">
        <v>139</v>
      </c>
      <c r="W178" s="63"/>
      <c r="X178" s="54">
        <v>139</v>
      </c>
      <c r="Y178" s="63"/>
      <c r="Z178" s="63"/>
      <c r="AA178" s="63"/>
      <c r="AB178" s="63"/>
      <c r="AC178" s="63"/>
      <c r="AD178" s="73"/>
      <c r="AE178" s="65" t="str">
        <f t="shared" si="74"/>
        <v/>
      </c>
      <c r="AF178" s="65" t="str">
        <f t="shared" si="75"/>
        <v/>
      </c>
      <c r="AG178" s="12"/>
      <c r="AH178" s="12"/>
      <c r="AI178" s="66"/>
      <c r="AJ178" s="66"/>
      <c r="AK178" s="66"/>
      <c r="AL178" s="60" t="str">
        <f t="shared" si="76"/>
        <v/>
      </c>
      <c r="AM178" s="67" t="str">
        <f t="shared" si="77"/>
        <v/>
      </c>
      <c r="AN178" s="67" t="str">
        <f t="shared" si="78"/>
        <v/>
      </c>
      <c r="AO178" s="67" t="str">
        <f t="shared" si="79"/>
        <v/>
      </c>
      <c r="AP178" s="67" t="str">
        <f t="shared" si="80"/>
        <v/>
      </c>
      <c r="AQ178" s="67" t="str">
        <f t="shared" si="81"/>
        <v/>
      </c>
      <c r="AR178" s="67" t="str">
        <f t="shared" si="82"/>
        <v/>
      </c>
      <c r="AS178" s="67" t="str">
        <f t="shared" si="83"/>
        <v/>
      </c>
      <c r="AT178" s="66"/>
      <c r="AU178" s="66"/>
    </row>
    <row r="179" spans="1:47" ht="19.899999999999999" customHeight="1" x14ac:dyDescent="0.2">
      <c r="A179" s="68">
        <v>140</v>
      </c>
      <c r="B179" s="55"/>
      <c r="C179" s="114"/>
      <c r="D179" s="114"/>
      <c r="E179" s="57"/>
      <c r="F179" s="57"/>
      <c r="G179" s="56"/>
      <c r="H179" s="56"/>
      <c r="I179" s="56"/>
      <c r="J179" s="56"/>
      <c r="K179" s="113"/>
      <c r="L179" s="56"/>
      <c r="M179" s="58" t="str">
        <f t="shared" si="68"/>
        <v/>
      </c>
      <c r="N179" s="59"/>
      <c r="O179" s="58" t="str">
        <f t="shared" si="69"/>
        <v/>
      </c>
      <c r="P179" s="60" t="str">
        <f t="shared" si="70"/>
        <v/>
      </c>
      <c r="Q179" s="61"/>
      <c r="R179" s="62" t="str">
        <f t="shared" si="71"/>
        <v/>
      </c>
      <c r="S179" s="58" t="str">
        <f t="shared" si="72"/>
        <v/>
      </c>
      <c r="T179" s="60" t="str">
        <f t="shared" si="73"/>
        <v/>
      </c>
      <c r="U179" s="61"/>
      <c r="V179" s="68">
        <v>140</v>
      </c>
      <c r="W179" s="63"/>
      <c r="X179" s="68">
        <v>140</v>
      </c>
      <c r="Y179" s="63"/>
      <c r="Z179" s="63"/>
      <c r="AA179" s="63"/>
      <c r="AB179" s="63"/>
      <c r="AC179" s="63"/>
      <c r="AD179" s="73"/>
      <c r="AE179" s="65" t="str">
        <f t="shared" si="74"/>
        <v/>
      </c>
      <c r="AF179" s="65" t="str">
        <f t="shared" si="75"/>
        <v/>
      </c>
      <c r="AG179" s="12"/>
      <c r="AH179" s="12"/>
      <c r="AI179" s="66"/>
      <c r="AJ179" s="66"/>
      <c r="AK179" s="66"/>
      <c r="AL179" s="60" t="str">
        <f t="shared" si="76"/>
        <v/>
      </c>
      <c r="AM179" s="67" t="str">
        <f t="shared" si="77"/>
        <v/>
      </c>
      <c r="AN179" s="67" t="str">
        <f t="shared" si="78"/>
        <v/>
      </c>
      <c r="AO179" s="67" t="str">
        <f t="shared" si="79"/>
        <v/>
      </c>
      <c r="AP179" s="67" t="str">
        <f t="shared" si="80"/>
        <v/>
      </c>
      <c r="AQ179" s="67" t="str">
        <f t="shared" si="81"/>
        <v/>
      </c>
      <c r="AR179" s="67" t="str">
        <f t="shared" si="82"/>
        <v/>
      </c>
      <c r="AS179" s="67" t="str">
        <f t="shared" si="83"/>
        <v/>
      </c>
      <c r="AT179" s="66"/>
      <c r="AU179" s="66"/>
    </row>
    <row r="180" spans="1:47" ht="19.899999999999999" customHeight="1" x14ac:dyDescent="0.2">
      <c r="A180" s="54">
        <v>141</v>
      </c>
      <c r="B180" s="55"/>
      <c r="C180" s="114"/>
      <c r="D180" s="114"/>
      <c r="E180" s="57"/>
      <c r="F180" s="57"/>
      <c r="G180" s="56"/>
      <c r="H180" s="56"/>
      <c r="I180" s="56"/>
      <c r="J180" s="56"/>
      <c r="K180" s="113"/>
      <c r="L180" s="56"/>
      <c r="M180" s="58" t="str">
        <f t="shared" si="68"/>
        <v/>
      </c>
      <c r="N180" s="59"/>
      <c r="O180" s="58" t="str">
        <f t="shared" si="69"/>
        <v/>
      </c>
      <c r="P180" s="60" t="str">
        <f t="shared" si="70"/>
        <v/>
      </c>
      <c r="Q180" s="61"/>
      <c r="R180" s="62" t="str">
        <f t="shared" si="71"/>
        <v/>
      </c>
      <c r="S180" s="58" t="str">
        <f t="shared" si="72"/>
        <v/>
      </c>
      <c r="T180" s="60" t="str">
        <f t="shared" si="73"/>
        <v/>
      </c>
      <c r="U180" s="61"/>
      <c r="V180" s="54">
        <v>141</v>
      </c>
      <c r="W180" s="63"/>
      <c r="X180" s="54">
        <v>141</v>
      </c>
      <c r="Y180" s="63"/>
      <c r="Z180" s="63"/>
      <c r="AA180" s="63"/>
      <c r="AB180" s="63"/>
      <c r="AC180" s="63"/>
      <c r="AD180" s="73"/>
      <c r="AE180" s="65" t="str">
        <f t="shared" si="74"/>
        <v/>
      </c>
      <c r="AF180" s="65" t="str">
        <f t="shared" si="75"/>
        <v/>
      </c>
      <c r="AG180" s="12"/>
      <c r="AH180" s="12"/>
      <c r="AI180" s="66"/>
      <c r="AJ180" s="66"/>
      <c r="AK180" s="66"/>
      <c r="AL180" s="60" t="str">
        <f t="shared" si="76"/>
        <v/>
      </c>
      <c r="AM180" s="67" t="str">
        <f t="shared" si="77"/>
        <v/>
      </c>
      <c r="AN180" s="67" t="str">
        <f t="shared" si="78"/>
        <v/>
      </c>
      <c r="AO180" s="67" t="str">
        <f t="shared" si="79"/>
        <v/>
      </c>
      <c r="AP180" s="67" t="str">
        <f t="shared" si="80"/>
        <v/>
      </c>
      <c r="AQ180" s="67" t="str">
        <f t="shared" si="81"/>
        <v/>
      </c>
      <c r="AR180" s="67" t="str">
        <f t="shared" si="82"/>
        <v/>
      </c>
      <c r="AS180" s="67" t="str">
        <f t="shared" si="83"/>
        <v/>
      </c>
      <c r="AT180" s="66"/>
      <c r="AU180" s="66"/>
    </row>
    <row r="181" spans="1:47" ht="19.899999999999999" customHeight="1" x14ac:dyDescent="0.2">
      <c r="A181" s="68">
        <v>142</v>
      </c>
      <c r="B181" s="55"/>
      <c r="C181" s="114"/>
      <c r="D181" s="114"/>
      <c r="E181" s="57"/>
      <c r="F181" s="57"/>
      <c r="G181" s="56"/>
      <c r="H181" s="56"/>
      <c r="I181" s="56"/>
      <c r="J181" s="56"/>
      <c r="K181" s="113"/>
      <c r="L181" s="56"/>
      <c r="M181" s="58" t="str">
        <f t="shared" si="68"/>
        <v/>
      </c>
      <c r="N181" s="59"/>
      <c r="O181" s="58" t="str">
        <f t="shared" si="69"/>
        <v/>
      </c>
      <c r="P181" s="60" t="str">
        <f t="shared" si="70"/>
        <v/>
      </c>
      <c r="Q181" s="61"/>
      <c r="R181" s="62" t="str">
        <f t="shared" si="71"/>
        <v/>
      </c>
      <c r="S181" s="58" t="str">
        <f t="shared" si="72"/>
        <v/>
      </c>
      <c r="T181" s="60" t="str">
        <f t="shared" si="73"/>
        <v/>
      </c>
      <c r="U181" s="61"/>
      <c r="V181" s="68">
        <v>142</v>
      </c>
      <c r="W181" s="63"/>
      <c r="X181" s="68">
        <v>142</v>
      </c>
      <c r="Y181" s="63"/>
      <c r="Z181" s="63"/>
      <c r="AA181" s="63"/>
      <c r="AB181" s="63"/>
      <c r="AC181" s="63"/>
      <c r="AD181" s="73"/>
      <c r="AE181" s="65" t="str">
        <f t="shared" si="74"/>
        <v/>
      </c>
      <c r="AF181" s="65" t="str">
        <f t="shared" si="75"/>
        <v/>
      </c>
      <c r="AG181" s="12"/>
      <c r="AH181" s="12"/>
      <c r="AI181" s="66"/>
      <c r="AJ181" s="66"/>
      <c r="AK181" s="66"/>
      <c r="AL181" s="60" t="str">
        <f t="shared" si="76"/>
        <v/>
      </c>
      <c r="AM181" s="67" t="str">
        <f t="shared" si="77"/>
        <v/>
      </c>
      <c r="AN181" s="67" t="str">
        <f t="shared" si="78"/>
        <v/>
      </c>
      <c r="AO181" s="67" t="str">
        <f t="shared" si="79"/>
        <v/>
      </c>
      <c r="AP181" s="67" t="str">
        <f t="shared" si="80"/>
        <v/>
      </c>
      <c r="AQ181" s="67" t="str">
        <f t="shared" si="81"/>
        <v/>
      </c>
      <c r="AR181" s="67" t="str">
        <f t="shared" si="82"/>
        <v/>
      </c>
      <c r="AS181" s="67" t="str">
        <f t="shared" si="83"/>
        <v/>
      </c>
      <c r="AT181" s="66"/>
      <c r="AU181" s="66"/>
    </row>
    <row r="182" spans="1:47" ht="19.899999999999999" customHeight="1" x14ac:dyDescent="0.2">
      <c r="A182" s="54">
        <v>143</v>
      </c>
      <c r="B182" s="55"/>
      <c r="C182" s="114"/>
      <c r="D182" s="114"/>
      <c r="E182" s="57"/>
      <c r="F182" s="57"/>
      <c r="G182" s="56"/>
      <c r="H182" s="56"/>
      <c r="I182" s="56"/>
      <c r="J182" s="56"/>
      <c r="K182" s="113"/>
      <c r="L182" s="56"/>
      <c r="M182" s="58" t="str">
        <f t="shared" si="68"/>
        <v/>
      </c>
      <c r="N182" s="59"/>
      <c r="O182" s="58" t="str">
        <f t="shared" si="69"/>
        <v/>
      </c>
      <c r="P182" s="60" t="str">
        <f t="shared" si="70"/>
        <v/>
      </c>
      <c r="Q182" s="61"/>
      <c r="R182" s="62" t="str">
        <f t="shared" si="71"/>
        <v/>
      </c>
      <c r="S182" s="58" t="str">
        <f t="shared" si="72"/>
        <v/>
      </c>
      <c r="T182" s="60" t="str">
        <f t="shared" si="73"/>
        <v/>
      </c>
      <c r="U182" s="61"/>
      <c r="V182" s="54">
        <v>143</v>
      </c>
      <c r="W182" s="63"/>
      <c r="X182" s="54">
        <v>143</v>
      </c>
      <c r="Y182" s="63"/>
      <c r="Z182" s="63"/>
      <c r="AA182" s="63"/>
      <c r="AB182" s="63"/>
      <c r="AC182" s="63"/>
      <c r="AD182" s="73"/>
      <c r="AE182" s="65" t="str">
        <f t="shared" si="74"/>
        <v/>
      </c>
      <c r="AF182" s="65" t="str">
        <f t="shared" si="75"/>
        <v/>
      </c>
      <c r="AG182" s="12"/>
      <c r="AH182" s="12"/>
      <c r="AI182" s="66"/>
      <c r="AJ182" s="66"/>
      <c r="AK182" s="66"/>
      <c r="AL182" s="60" t="str">
        <f t="shared" si="76"/>
        <v/>
      </c>
      <c r="AM182" s="67" t="str">
        <f t="shared" si="77"/>
        <v/>
      </c>
      <c r="AN182" s="67" t="str">
        <f t="shared" si="78"/>
        <v/>
      </c>
      <c r="AO182" s="67" t="str">
        <f t="shared" si="79"/>
        <v/>
      </c>
      <c r="AP182" s="67" t="str">
        <f t="shared" si="80"/>
        <v/>
      </c>
      <c r="AQ182" s="67" t="str">
        <f t="shared" si="81"/>
        <v/>
      </c>
      <c r="AR182" s="67" t="str">
        <f t="shared" si="82"/>
        <v/>
      </c>
      <c r="AS182" s="67" t="str">
        <f t="shared" si="83"/>
        <v/>
      </c>
      <c r="AT182" s="66"/>
      <c r="AU182" s="66"/>
    </row>
    <row r="183" spans="1:47" ht="19.899999999999999" customHeight="1" x14ac:dyDescent="0.2">
      <c r="A183" s="68">
        <v>144</v>
      </c>
      <c r="B183" s="55"/>
      <c r="C183" s="114"/>
      <c r="D183" s="114"/>
      <c r="E183" s="57"/>
      <c r="F183" s="57"/>
      <c r="G183" s="56"/>
      <c r="H183" s="56"/>
      <c r="I183" s="56"/>
      <c r="J183" s="56"/>
      <c r="K183" s="113"/>
      <c r="L183" s="56"/>
      <c r="M183" s="58" t="str">
        <f t="shared" si="68"/>
        <v/>
      </c>
      <c r="N183" s="59"/>
      <c r="O183" s="58" t="str">
        <f t="shared" si="69"/>
        <v/>
      </c>
      <c r="P183" s="60" t="str">
        <f t="shared" si="70"/>
        <v/>
      </c>
      <c r="Q183" s="61"/>
      <c r="R183" s="62" t="str">
        <f t="shared" si="71"/>
        <v/>
      </c>
      <c r="S183" s="58" t="str">
        <f t="shared" si="72"/>
        <v/>
      </c>
      <c r="T183" s="60" t="str">
        <f t="shared" si="73"/>
        <v/>
      </c>
      <c r="U183" s="61"/>
      <c r="V183" s="68">
        <v>144</v>
      </c>
      <c r="W183" s="63"/>
      <c r="X183" s="68">
        <v>144</v>
      </c>
      <c r="Y183" s="63"/>
      <c r="Z183" s="63"/>
      <c r="AA183" s="63"/>
      <c r="AB183" s="63"/>
      <c r="AC183" s="63"/>
      <c r="AD183" s="73"/>
      <c r="AE183" s="65" t="str">
        <f t="shared" si="74"/>
        <v/>
      </c>
      <c r="AF183" s="65" t="str">
        <f t="shared" si="75"/>
        <v/>
      </c>
      <c r="AG183" s="12"/>
      <c r="AH183" s="12"/>
      <c r="AI183" s="66"/>
      <c r="AJ183" s="66"/>
      <c r="AK183" s="66"/>
      <c r="AL183" s="60" t="str">
        <f t="shared" si="76"/>
        <v/>
      </c>
      <c r="AM183" s="67" t="str">
        <f t="shared" si="77"/>
        <v/>
      </c>
      <c r="AN183" s="67" t="str">
        <f t="shared" si="78"/>
        <v/>
      </c>
      <c r="AO183" s="67" t="str">
        <f t="shared" si="79"/>
        <v/>
      </c>
      <c r="AP183" s="67" t="str">
        <f t="shared" si="80"/>
        <v/>
      </c>
      <c r="AQ183" s="67" t="str">
        <f t="shared" si="81"/>
        <v/>
      </c>
      <c r="AR183" s="67" t="str">
        <f t="shared" si="82"/>
        <v/>
      </c>
      <c r="AS183" s="67" t="str">
        <f t="shared" si="83"/>
        <v/>
      </c>
      <c r="AT183" s="66"/>
      <c r="AU183" s="66"/>
    </row>
    <row r="184" spans="1:47" ht="19.899999999999999" customHeight="1" x14ac:dyDescent="0.2">
      <c r="A184" s="54">
        <v>145</v>
      </c>
      <c r="B184" s="55"/>
      <c r="C184" s="114"/>
      <c r="D184" s="114"/>
      <c r="E184" s="57"/>
      <c r="F184" s="57"/>
      <c r="G184" s="56"/>
      <c r="H184" s="56"/>
      <c r="I184" s="56"/>
      <c r="J184" s="56"/>
      <c r="K184" s="113"/>
      <c r="L184" s="56"/>
      <c r="M184" s="58" t="str">
        <f t="shared" si="68"/>
        <v/>
      </c>
      <c r="N184" s="59"/>
      <c r="O184" s="58" t="str">
        <f t="shared" si="69"/>
        <v/>
      </c>
      <c r="P184" s="60" t="str">
        <f t="shared" si="70"/>
        <v/>
      </c>
      <c r="Q184" s="61"/>
      <c r="R184" s="62" t="str">
        <f t="shared" si="71"/>
        <v/>
      </c>
      <c r="S184" s="58" t="str">
        <f t="shared" si="72"/>
        <v/>
      </c>
      <c r="T184" s="60" t="str">
        <f t="shared" si="73"/>
        <v/>
      </c>
      <c r="U184" s="61"/>
      <c r="V184" s="54">
        <v>145</v>
      </c>
      <c r="W184" s="63"/>
      <c r="X184" s="54">
        <v>145</v>
      </c>
      <c r="Y184" s="63"/>
      <c r="Z184" s="63"/>
      <c r="AA184" s="63"/>
      <c r="AB184" s="63"/>
      <c r="AC184" s="63"/>
      <c r="AD184" s="73"/>
      <c r="AE184" s="65" t="str">
        <f t="shared" si="74"/>
        <v/>
      </c>
      <c r="AF184" s="65" t="str">
        <f t="shared" si="75"/>
        <v/>
      </c>
      <c r="AG184" s="12"/>
      <c r="AH184" s="12"/>
      <c r="AI184" s="66"/>
      <c r="AJ184" s="66"/>
      <c r="AK184" s="66"/>
      <c r="AL184" s="60" t="str">
        <f t="shared" si="76"/>
        <v/>
      </c>
      <c r="AM184" s="67" t="str">
        <f t="shared" si="77"/>
        <v/>
      </c>
      <c r="AN184" s="67" t="str">
        <f t="shared" si="78"/>
        <v/>
      </c>
      <c r="AO184" s="67" t="str">
        <f t="shared" si="79"/>
        <v/>
      </c>
      <c r="AP184" s="67" t="str">
        <f t="shared" si="80"/>
        <v/>
      </c>
      <c r="AQ184" s="67" t="str">
        <f t="shared" si="81"/>
        <v/>
      </c>
      <c r="AR184" s="67" t="str">
        <f t="shared" si="82"/>
        <v/>
      </c>
      <c r="AS184" s="67" t="str">
        <f t="shared" si="83"/>
        <v/>
      </c>
      <c r="AT184" s="66"/>
      <c r="AU184" s="66"/>
    </row>
    <row r="185" spans="1:47" ht="19.899999999999999" customHeight="1" x14ac:dyDescent="0.2">
      <c r="A185" s="68">
        <v>146</v>
      </c>
      <c r="B185" s="55"/>
      <c r="C185" s="114"/>
      <c r="D185" s="114"/>
      <c r="E185" s="57"/>
      <c r="F185" s="57"/>
      <c r="G185" s="56"/>
      <c r="H185" s="56"/>
      <c r="I185" s="56"/>
      <c r="J185" s="56"/>
      <c r="K185" s="113"/>
      <c r="L185" s="56"/>
      <c r="M185" s="58" t="str">
        <f t="shared" si="68"/>
        <v/>
      </c>
      <c r="N185" s="59"/>
      <c r="O185" s="58" t="str">
        <f t="shared" si="69"/>
        <v/>
      </c>
      <c r="P185" s="60" t="str">
        <f t="shared" si="70"/>
        <v/>
      </c>
      <c r="Q185" s="61"/>
      <c r="R185" s="62" t="str">
        <f t="shared" si="71"/>
        <v/>
      </c>
      <c r="S185" s="58" t="str">
        <f t="shared" si="72"/>
        <v/>
      </c>
      <c r="T185" s="60" t="str">
        <f t="shared" si="73"/>
        <v/>
      </c>
      <c r="U185" s="61"/>
      <c r="V185" s="68">
        <v>146</v>
      </c>
      <c r="W185" s="63"/>
      <c r="X185" s="68">
        <v>146</v>
      </c>
      <c r="Y185" s="63"/>
      <c r="Z185" s="63"/>
      <c r="AA185" s="63"/>
      <c r="AB185" s="63"/>
      <c r="AC185" s="63"/>
      <c r="AD185" s="73"/>
      <c r="AE185" s="65" t="str">
        <f t="shared" si="74"/>
        <v/>
      </c>
      <c r="AF185" s="65" t="str">
        <f t="shared" si="75"/>
        <v/>
      </c>
      <c r="AG185" s="12"/>
      <c r="AH185" s="12"/>
      <c r="AI185" s="66"/>
      <c r="AJ185" s="66"/>
      <c r="AK185" s="66"/>
      <c r="AL185" s="60" t="str">
        <f t="shared" si="76"/>
        <v/>
      </c>
      <c r="AM185" s="67" t="str">
        <f t="shared" si="77"/>
        <v/>
      </c>
      <c r="AN185" s="67" t="str">
        <f t="shared" si="78"/>
        <v/>
      </c>
      <c r="AO185" s="67" t="str">
        <f t="shared" si="79"/>
        <v/>
      </c>
      <c r="AP185" s="67" t="str">
        <f t="shared" si="80"/>
        <v/>
      </c>
      <c r="AQ185" s="67" t="str">
        <f t="shared" si="81"/>
        <v/>
      </c>
      <c r="AR185" s="67" t="str">
        <f t="shared" si="82"/>
        <v/>
      </c>
      <c r="AS185" s="67" t="str">
        <f t="shared" si="83"/>
        <v/>
      </c>
      <c r="AT185" s="66"/>
      <c r="AU185" s="66"/>
    </row>
    <row r="186" spans="1:47" ht="19.899999999999999" customHeight="1" x14ac:dyDescent="0.2">
      <c r="A186" s="54">
        <v>147</v>
      </c>
      <c r="B186" s="55"/>
      <c r="C186" s="114"/>
      <c r="D186" s="114"/>
      <c r="E186" s="57"/>
      <c r="F186" s="57"/>
      <c r="G186" s="56"/>
      <c r="H186" s="56"/>
      <c r="I186" s="56"/>
      <c r="J186" s="56"/>
      <c r="K186" s="113"/>
      <c r="L186" s="56"/>
      <c r="M186" s="58" t="str">
        <f t="shared" si="68"/>
        <v/>
      </c>
      <c r="N186" s="59"/>
      <c r="O186" s="58" t="str">
        <f t="shared" si="69"/>
        <v/>
      </c>
      <c r="P186" s="60" t="str">
        <f t="shared" si="70"/>
        <v/>
      </c>
      <c r="Q186" s="61"/>
      <c r="R186" s="62" t="str">
        <f t="shared" si="71"/>
        <v/>
      </c>
      <c r="S186" s="58" t="str">
        <f t="shared" si="72"/>
        <v/>
      </c>
      <c r="T186" s="60" t="str">
        <f t="shared" si="73"/>
        <v/>
      </c>
      <c r="U186" s="61"/>
      <c r="V186" s="54">
        <v>147</v>
      </c>
      <c r="W186" s="63"/>
      <c r="X186" s="54">
        <v>147</v>
      </c>
      <c r="Y186" s="63"/>
      <c r="Z186" s="63"/>
      <c r="AA186" s="63"/>
      <c r="AB186" s="63"/>
      <c r="AC186" s="63"/>
      <c r="AD186" s="73"/>
      <c r="AE186" s="65" t="str">
        <f t="shared" si="74"/>
        <v/>
      </c>
      <c r="AF186" s="65" t="str">
        <f t="shared" si="75"/>
        <v/>
      </c>
      <c r="AG186" s="12"/>
      <c r="AH186" s="12"/>
      <c r="AI186" s="66"/>
      <c r="AJ186" s="66"/>
      <c r="AK186" s="66"/>
      <c r="AL186" s="60" t="str">
        <f t="shared" si="76"/>
        <v/>
      </c>
      <c r="AM186" s="67" t="str">
        <f t="shared" si="77"/>
        <v/>
      </c>
      <c r="AN186" s="67" t="str">
        <f t="shared" si="78"/>
        <v/>
      </c>
      <c r="AO186" s="67" t="str">
        <f t="shared" si="79"/>
        <v/>
      </c>
      <c r="AP186" s="67" t="str">
        <f t="shared" si="80"/>
        <v/>
      </c>
      <c r="AQ186" s="67" t="str">
        <f t="shared" si="81"/>
        <v/>
      </c>
      <c r="AR186" s="67" t="str">
        <f t="shared" si="82"/>
        <v/>
      </c>
      <c r="AS186" s="67" t="str">
        <f t="shared" si="83"/>
        <v/>
      </c>
      <c r="AT186" s="66"/>
      <c r="AU186" s="66"/>
    </row>
    <row r="187" spans="1:47" ht="19.899999999999999" customHeight="1" x14ac:dyDescent="0.2">
      <c r="A187" s="68">
        <v>148</v>
      </c>
      <c r="B187" s="55"/>
      <c r="C187" s="114"/>
      <c r="D187" s="114"/>
      <c r="E187" s="57"/>
      <c r="F187" s="57"/>
      <c r="G187" s="56"/>
      <c r="H187" s="56"/>
      <c r="I187" s="56"/>
      <c r="J187" s="56"/>
      <c r="K187" s="113"/>
      <c r="L187" s="56"/>
      <c r="M187" s="58" t="str">
        <f t="shared" si="68"/>
        <v/>
      </c>
      <c r="N187" s="59"/>
      <c r="O187" s="58" t="str">
        <f t="shared" si="69"/>
        <v/>
      </c>
      <c r="P187" s="60" t="str">
        <f t="shared" si="70"/>
        <v/>
      </c>
      <c r="Q187" s="61"/>
      <c r="R187" s="62" t="str">
        <f t="shared" si="71"/>
        <v/>
      </c>
      <c r="S187" s="58" t="str">
        <f t="shared" si="72"/>
        <v/>
      </c>
      <c r="T187" s="60" t="str">
        <f t="shared" si="73"/>
        <v/>
      </c>
      <c r="U187" s="61"/>
      <c r="V187" s="68">
        <v>148</v>
      </c>
      <c r="W187" s="63"/>
      <c r="X187" s="68">
        <v>148</v>
      </c>
      <c r="Y187" s="63"/>
      <c r="Z187" s="63"/>
      <c r="AA187" s="63"/>
      <c r="AB187" s="63"/>
      <c r="AC187" s="63"/>
      <c r="AD187" s="73"/>
      <c r="AE187" s="65" t="str">
        <f t="shared" si="74"/>
        <v/>
      </c>
      <c r="AF187" s="65" t="str">
        <f t="shared" si="75"/>
        <v/>
      </c>
      <c r="AG187" s="12"/>
      <c r="AH187" s="12"/>
      <c r="AI187" s="66"/>
      <c r="AJ187" s="66"/>
      <c r="AK187" s="66"/>
      <c r="AL187" s="60" t="str">
        <f t="shared" si="76"/>
        <v/>
      </c>
      <c r="AM187" s="67" t="str">
        <f t="shared" si="77"/>
        <v/>
      </c>
      <c r="AN187" s="67" t="str">
        <f t="shared" si="78"/>
        <v/>
      </c>
      <c r="AO187" s="67" t="str">
        <f t="shared" si="79"/>
        <v/>
      </c>
      <c r="AP187" s="67" t="str">
        <f t="shared" si="80"/>
        <v/>
      </c>
      <c r="AQ187" s="67" t="str">
        <f t="shared" si="81"/>
        <v/>
      </c>
      <c r="AR187" s="67" t="str">
        <f t="shared" si="82"/>
        <v/>
      </c>
      <c r="AS187" s="67" t="str">
        <f t="shared" si="83"/>
        <v/>
      </c>
      <c r="AT187" s="66"/>
      <c r="AU187" s="66"/>
    </row>
    <row r="188" spans="1:47" ht="19.899999999999999" customHeight="1" x14ac:dyDescent="0.2">
      <c r="A188" s="54">
        <v>149</v>
      </c>
      <c r="B188" s="55"/>
      <c r="C188" s="114"/>
      <c r="D188" s="114"/>
      <c r="E188" s="57"/>
      <c r="F188" s="57"/>
      <c r="G188" s="56"/>
      <c r="H188" s="56"/>
      <c r="I188" s="56"/>
      <c r="J188" s="56"/>
      <c r="K188" s="113"/>
      <c r="L188" s="56"/>
      <c r="M188" s="58" t="str">
        <f t="shared" si="68"/>
        <v/>
      </c>
      <c r="N188" s="59"/>
      <c r="O188" s="58" t="str">
        <f t="shared" si="69"/>
        <v/>
      </c>
      <c r="P188" s="60" t="str">
        <f t="shared" si="70"/>
        <v/>
      </c>
      <c r="Q188" s="61"/>
      <c r="R188" s="62" t="str">
        <f t="shared" si="71"/>
        <v/>
      </c>
      <c r="S188" s="58" t="str">
        <f t="shared" si="72"/>
        <v/>
      </c>
      <c r="T188" s="60" t="str">
        <f t="shared" si="73"/>
        <v/>
      </c>
      <c r="U188" s="61"/>
      <c r="V188" s="54">
        <v>149</v>
      </c>
      <c r="W188" s="63"/>
      <c r="X188" s="54">
        <v>149</v>
      </c>
      <c r="Y188" s="63"/>
      <c r="Z188" s="63"/>
      <c r="AA188" s="63"/>
      <c r="AB188" s="63"/>
      <c r="AC188" s="63"/>
      <c r="AD188" s="73"/>
      <c r="AE188" s="65" t="str">
        <f t="shared" si="74"/>
        <v/>
      </c>
      <c r="AF188" s="65" t="str">
        <f t="shared" si="75"/>
        <v/>
      </c>
      <c r="AG188" s="12"/>
      <c r="AH188" s="12"/>
      <c r="AI188" s="66"/>
      <c r="AJ188" s="66"/>
      <c r="AK188" s="66"/>
      <c r="AL188" s="60" t="str">
        <f t="shared" si="76"/>
        <v/>
      </c>
      <c r="AM188" s="67" t="str">
        <f t="shared" si="77"/>
        <v/>
      </c>
      <c r="AN188" s="67" t="str">
        <f t="shared" si="78"/>
        <v/>
      </c>
      <c r="AO188" s="67" t="str">
        <f t="shared" si="79"/>
        <v/>
      </c>
      <c r="AP188" s="67" t="str">
        <f t="shared" si="80"/>
        <v/>
      </c>
      <c r="AQ188" s="67" t="str">
        <f t="shared" si="81"/>
        <v/>
      </c>
      <c r="AR188" s="67" t="str">
        <f t="shared" si="82"/>
        <v/>
      </c>
      <c r="AS188" s="67" t="str">
        <f t="shared" si="83"/>
        <v/>
      </c>
      <c r="AT188" s="66"/>
      <c r="AU188" s="66"/>
    </row>
    <row r="189" spans="1:47" ht="19.899999999999999" customHeight="1" x14ac:dyDescent="0.2">
      <c r="A189" s="68">
        <v>150</v>
      </c>
      <c r="B189" s="55"/>
      <c r="C189" s="114"/>
      <c r="D189" s="114"/>
      <c r="E189" s="57"/>
      <c r="F189" s="57"/>
      <c r="G189" s="56"/>
      <c r="H189" s="56"/>
      <c r="I189" s="56"/>
      <c r="J189" s="56"/>
      <c r="K189" s="113"/>
      <c r="L189" s="56"/>
      <c r="M189" s="58" t="str">
        <f t="shared" si="68"/>
        <v/>
      </c>
      <c r="N189" s="59"/>
      <c r="O189" s="58" t="str">
        <f t="shared" si="69"/>
        <v/>
      </c>
      <c r="P189" s="60" t="str">
        <f t="shared" si="70"/>
        <v/>
      </c>
      <c r="Q189" s="61"/>
      <c r="R189" s="62" t="str">
        <f t="shared" si="71"/>
        <v/>
      </c>
      <c r="S189" s="58" t="str">
        <f t="shared" si="72"/>
        <v/>
      </c>
      <c r="T189" s="60" t="str">
        <f t="shared" si="73"/>
        <v/>
      </c>
      <c r="U189" s="61"/>
      <c r="V189" s="68">
        <v>150</v>
      </c>
      <c r="W189" s="63"/>
      <c r="X189" s="68">
        <v>150</v>
      </c>
      <c r="Y189" s="63"/>
      <c r="Z189" s="63"/>
      <c r="AA189" s="63"/>
      <c r="AB189" s="63"/>
      <c r="AC189" s="63"/>
      <c r="AD189" s="73"/>
      <c r="AE189" s="65" t="str">
        <f t="shared" si="74"/>
        <v/>
      </c>
      <c r="AF189" s="65" t="str">
        <f t="shared" si="75"/>
        <v/>
      </c>
      <c r="AG189" s="12"/>
      <c r="AH189" s="12"/>
      <c r="AI189" s="66"/>
      <c r="AJ189" s="66"/>
      <c r="AK189" s="66"/>
      <c r="AL189" s="60" t="str">
        <f t="shared" si="76"/>
        <v/>
      </c>
      <c r="AM189" s="67" t="str">
        <f t="shared" si="77"/>
        <v/>
      </c>
      <c r="AN189" s="67" t="str">
        <f t="shared" si="78"/>
        <v/>
      </c>
      <c r="AO189" s="67" t="str">
        <f t="shared" si="79"/>
        <v/>
      </c>
      <c r="AP189" s="67" t="str">
        <f t="shared" si="80"/>
        <v/>
      </c>
      <c r="AQ189" s="67" t="str">
        <f t="shared" si="81"/>
        <v/>
      </c>
      <c r="AR189" s="67" t="str">
        <f t="shared" si="82"/>
        <v/>
      </c>
      <c r="AS189" s="67" t="str">
        <f t="shared" si="83"/>
        <v/>
      </c>
      <c r="AT189" s="66"/>
      <c r="AU189" s="66"/>
    </row>
    <row r="190" spans="1:47" ht="19.899999999999999" customHeight="1" x14ac:dyDescent="0.2">
      <c r="A190" s="54">
        <v>151</v>
      </c>
      <c r="B190" s="55"/>
      <c r="C190" s="114"/>
      <c r="D190" s="114"/>
      <c r="E190" s="57"/>
      <c r="F190" s="57"/>
      <c r="G190" s="56"/>
      <c r="H190" s="56"/>
      <c r="I190" s="56"/>
      <c r="J190" s="56"/>
      <c r="K190" s="113"/>
      <c r="L190" s="56"/>
      <c r="M190" s="58" t="str">
        <f t="shared" si="68"/>
        <v/>
      </c>
      <c r="N190" s="59"/>
      <c r="O190" s="58" t="str">
        <f t="shared" si="69"/>
        <v/>
      </c>
      <c r="P190" s="60" t="str">
        <f t="shared" si="70"/>
        <v/>
      </c>
      <c r="Q190" s="61"/>
      <c r="R190" s="62" t="str">
        <f t="shared" si="71"/>
        <v/>
      </c>
      <c r="S190" s="58" t="str">
        <f t="shared" si="72"/>
        <v/>
      </c>
      <c r="T190" s="60" t="str">
        <f t="shared" si="73"/>
        <v/>
      </c>
      <c r="U190" s="61"/>
      <c r="V190" s="54">
        <v>151</v>
      </c>
      <c r="W190" s="63"/>
      <c r="X190" s="54">
        <v>151</v>
      </c>
      <c r="Y190" s="63"/>
      <c r="Z190" s="63"/>
      <c r="AA190" s="63"/>
      <c r="AB190" s="63"/>
      <c r="AC190" s="63"/>
      <c r="AD190" s="73"/>
      <c r="AE190" s="65" t="str">
        <f t="shared" si="74"/>
        <v/>
      </c>
      <c r="AF190" s="65" t="str">
        <f t="shared" si="75"/>
        <v/>
      </c>
      <c r="AG190" s="12"/>
      <c r="AH190" s="12"/>
      <c r="AI190" s="66"/>
      <c r="AJ190" s="66"/>
      <c r="AK190" s="66"/>
      <c r="AL190" s="60" t="str">
        <f t="shared" si="76"/>
        <v/>
      </c>
      <c r="AM190" s="67" t="str">
        <f t="shared" si="77"/>
        <v/>
      </c>
      <c r="AN190" s="67" t="str">
        <f t="shared" si="78"/>
        <v/>
      </c>
      <c r="AO190" s="67" t="str">
        <f t="shared" si="79"/>
        <v/>
      </c>
      <c r="AP190" s="67" t="str">
        <f t="shared" si="80"/>
        <v/>
      </c>
      <c r="AQ190" s="67" t="str">
        <f t="shared" si="81"/>
        <v/>
      </c>
      <c r="AR190" s="67" t="str">
        <f t="shared" si="82"/>
        <v/>
      </c>
      <c r="AS190" s="67" t="str">
        <f t="shared" si="83"/>
        <v/>
      </c>
      <c r="AT190" s="66"/>
      <c r="AU190" s="66"/>
    </row>
    <row r="191" spans="1:47" ht="19.899999999999999" customHeight="1" x14ac:dyDescent="0.2">
      <c r="A191" s="68">
        <v>152</v>
      </c>
      <c r="B191" s="55"/>
      <c r="C191" s="114"/>
      <c r="D191" s="114"/>
      <c r="E191" s="57"/>
      <c r="F191" s="57"/>
      <c r="G191" s="56"/>
      <c r="H191" s="56"/>
      <c r="I191" s="56"/>
      <c r="J191" s="56"/>
      <c r="K191" s="113"/>
      <c r="L191" s="56"/>
      <c r="M191" s="58" t="str">
        <f t="shared" si="68"/>
        <v/>
      </c>
      <c r="N191" s="59"/>
      <c r="O191" s="58" t="str">
        <f t="shared" si="69"/>
        <v/>
      </c>
      <c r="P191" s="60" t="str">
        <f t="shared" si="70"/>
        <v/>
      </c>
      <c r="Q191" s="61"/>
      <c r="R191" s="62" t="str">
        <f t="shared" si="71"/>
        <v/>
      </c>
      <c r="S191" s="58" t="str">
        <f t="shared" si="72"/>
        <v/>
      </c>
      <c r="T191" s="60" t="str">
        <f t="shared" si="73"/>
        <v/>
      </c>
      <c r="U191" s="61"/>
      <c r="V191" s="68">
        <v>152</v>
      </c>
      <c r="W191" s="63"/>
      <c r="X191" s="68">
        <v>152</v>
      </c>
      <c r="Y191" s="63"/>
      <c r="Z191" s="63"/>
      <c r="AA191" s="63"/>
      <c r="AB191" s="63"/>
      <c r="AC191" s="63"/>
      <c r="AD191" s="73"/>
      <c r="AE191" s="65" t="str">
        <f t="shared" si="74"/>
        <v/>
      </c>
      <c r="AF191" s="65" t="str">
        <f t="shared" si="75"/>
        <v/>
      </c>
      <c r="AG191" s="12"/>
      <c r="AH191" s="12"/>
      <c r="AI191" s="66"/>
      <c r="AJ191" s="66"/>
      <c r="AK191" s="66"/>
      <c r="AL191" s="60" t="str">
        <f t="shared" si="76"/>
        <v/>
      </c>
      <c r="AM191" s="67" t="str">
        <f t="shared" si="77"/>
        <v/>
      </c>
      <c r="AN191" s="67" t="str">
        <f t="shared" si="78"/>
        <v/>
      </c>
      <c r="AO191" s="67" t="str">
        <f t="shared" si="79"/>
        <v/>
      </c>
      <c r="AP191" s="67" t="str">
        <f t="shared" si="80"/>
        <v/>
      </c>
      <c r="AQ191" s="67" t="str">
        <f t="shared" si="81"/>
        <v/>
      </c>
      <c r="AR191" s="67" t="str">
        <f t="shared" si="82"/>
        <v/>
      </c>
      <c r="AS191" s="67" t="str">
        <f t="shared" si="83"/>
        <v/>
      </c>
      <c r="AT191" s="66"/>
      <c r="AU191" s="66"/>
    </row>
    <row r="192" spans="1:47" ht="19.899999999999999" customHeight="1" x14ac:dyDescent="0.2">
      <c r="A192" s="54">
        <v>153</v>
      </c>
      <c r="B192" s="55"/>
      <c r="C192" s="114"/>
      <c r="D192" s="114"/>
      <c r="E192" s="57"/>
      <c r="F192" s="57"/>
      <c r="G192" s="56"/>
      <c r="H192" s="56"/>
      <c r="I192" s="56"/>
      <c r="J192" s="56"/>
      <c r="K192" s="113"/>
      <c r="L192" s="56"/>
      <c r="M192" s="58" t="str">
        <f t="shared" si="68"/>
        <v/>
      </c>
      <c r="N192" s="59"/>
      <c r="O192" s="58" t="str">
        <f t="shared" si="69"/>
        <v/>
      </c>
      <c r="P192" s="60" t="str">
        <f t="shared" si="70"/>
        <v/>
      </c>
      <c r="Q192" s="61"/>
      <c r="R192" s="62" t="str">
        <f t="shared" si="71"/>
        <v/>
      </c>
      <c r="S192" s="58" t="str">
        <f t="shared" si="72"/>
        <v/>
      </c>
      <c r="T192" s="60" t="str">
        <f t="shared" si="73"/>
        <v/>
      </c>
      <c r="U192" s="61"/>
      <c r="V192" s="54">
        <v>153</v>
      </c>
      <c r="W192" s="63"/>
      <c r="X192" s="54">
        <v>153</v>
      </c>
      <c r="Y192" s="63"/>
      <c r="Z192" s="63"/>
      <c r="AA192" s="63"/>
      <c r="AB192" s="63"/>
      <c r="AC192" s="63"/>
      <c r="AD192" s="73"/>
      <c r="AE192" s="65" t="str">
        <f t="shared" si="74"/>
        <v/>
      </c>
      <c r="AF192" s="65" t="str">
        <f t="shared" si="75"/>
        <v/>
      </c>
      <c r="AG192" s="12"/>
      <c r="AH192" s="12"/>
      <c r="AI192" s="66"/>
      <c r="AJ192" s="66"/>
      <c r="AK192" s="66"/>
      <c r="AL192" s="60" t="str">
        <f t="shared" si="76"/>
        <v/>
      </c>
      <c r="AM192" s="67" t="str">
        <f t="shared" si="77"/>
        <v/>
      </c>
      <c r="AN192" s="67" t="str">
        <f t="shared" si="78"/>
        <v/>
      </c>
      <c r="AO192" s="67" t="str">
        <f t="shared" si="79"/>
        <v/>
      </c>
      <c r="AP192" s="67" t="str">
        <f t="shared" si="80"/>
        <v/>
      </c>
      <c r="AQ192" s="67" t="str">
        <f t="shared" si="81"/>
        <v/>
      </c>
      <c r="AR192" s="67" t="str">
        <f t="shared" si="82"/>
        <v/>
      </c>
      <c r="AS192" s="67" t="str">
        <f t="shared" si="83"/>
        <v/>
      </c>
      <c r="AT192" s="66"/>
      <c r="AU192" s="66"/>
    </row>
    <row r="193" spans="1:47" ht="19.899999999999999" customHeight="1" x14ac:dyDescent="0.2">
      <c r="A193" s="68">
        <v>154</v>
      </c>
      <c r="B193" s="55"/>
      <c r="C193" s="114"/>
      <c r="D193" s="114"/>
      <c r="E193" s="57"/>
      <c r="F193" s="57"/>
      <c r="G193" s="56"/>
      <c r="H193" s="56"/>
      <c r="I193" s="56"/>
      <c r="J193" s="56"/>
      <c r="K193" s="113"/>
      <c r="L193" s="56"/>
      <c r="M193" s="58" t="str">
        <f t="shared" si="68"/>
        <v/>
      </c>
      <c r="N193" s="59"/>
      <c r="O193" s="58" t="str">
        <f t="shared" si="69"/>
        <v/>
      </c>
      <c r="P193" s="60" t="str">
        <f t="shared" si="70"/>
        <v/>
      </c>
      <c r="Q193" s="61"/>
      <c r="R193" s="62" t="str">
        <f t="shared" si="71"/>
        <v/>
      </c>
      <c r="S193" s="58" t="str">
        <f t="shared" si="72"/>
        <v/>
      </c>
      <c r="T193" s="60" t="str">
        <f t="shared" si="73"/>
        <v/>
      </c>
      <c r="U193" s="61"/>
      <c r="V193" s="68">
        <v>154</v>
      </c>
      <c r="W193" s="63"/>
      <c r="X193" s="68">
        <v>154</v>
      </c>
      <c r="Y193" s="63"/>
      <c r="Z193" s="63"/>
      <c r="AA193" s="63"/>
      <c r="AB193" s="63"/>
      <c r="AC193" s="63"/>
      <c r="AD193" s="73"/>
      <c r="AE193" s="65" t="str">
        <f t="shared" si="74"/>
        <v/>
      </c>
      <c r="AF193" s="65" t="str">
        <f t="shared" si="75"/>
        <v/>
      </c>
      <c r="AG193" s="12"/>
      <c r="AH193" s="12"/>
      <c r="AI193" s="66"/>
      <c r="AJ193" s="66"/>
      <c r="AK193" s="66"/>
      <c r="AL193" s="60" t="str">
        <f t="shared" si="76"/>
        <v/>
      </c>
      <c r="AM193" s="67" t="str">
        <f t="shared" si="77"/>
        <v/>
      </c>
      <c r="AN193" s="67" t="str">
        <f t="shared" si="78"/>
        <v/>
      </c>
      <c r="AO193" s="67" t="str">
        <f t="shared" si="79"/>
        <v/>
      </c>
      <c r="AP193" s="67" t="str">
        <f t="shared" si="80"/>
        <v/>
      </c>
      <c r="AQ193" s="67" t="str">
        <f t="shared" si="81"/>
        <v/>
      </c>
      <c r="AR193" s="67" t="str">
        <f t="shared" si="82"/>
        <v/>
      </c>
      <c r="AS193" s="67" t="str">
        <f t="shared" si="83"/>
        <v/>
      </c>
      <c r="AT193" s="66"/>
      <c r="AU193" s="66"/>
    </row>
    <row r="194" spans="1:47" ht="19.899999999999999" customHeight="1" x14ac:dyDescent="0.2">
      <c r="A194" s="54">
        <v>155</v>
      </c>
      <c r="B194" s="55"/>
      <c r="C194" s="114"/>
      <c r="D194" s="114"/>
      <c r="E194" s="57"/>
      <c r="F194" s="57"/>
      <c r="G194" s="56"/>
      <c r="H194" s="56"/>
      <c r="I194" s="56"/>
      <c r="J194" s="56"/>
      <c r="K194" s="113"/>
      <c r="L194" s="56"/>
      <c r="M194" s="58" t="str">
        <f t="shared" si="68"/>
        <v/>
      </c>
      <c r="N194" s="59"/>
      <c r="O194" s="58" t="str">
        <f t="shared" si="69"/>
        <v/>
      </c>
      <c r="P194" s="60" t="str">
        <f t="shared" si="70"/>
        <v/>
      </c>
      <c r="Q194" s="61"/>
      <c r="R194" s="62" t="str">
        <f t="shared" si="71"/>
        <v/>
      </c>
      <c r="S194" s="58" t="str">
        <f t="shared" si="72"/>
        <v/>
      </c>
      <c r="T194" s="60" t="str">
        <f t="shared" si="73"/>
        <v/>
      </c>
      <c r="U194" s="61"/>
      <c r="V194" s="54">
        <v>155</v>
      </c>
      <c r="W194" s="63"/>
      <c r="X194" s="54">
        <v>155</v>
      </c>
      <c r="Y194" s="63"/>
      <c r="Z194" s="63"/>
      <c r="AA194" s="63"/>
      <c r="AB194" s="63"/>
      <c r="AC194" s="63"/>
      <c r="AD194" s="73"/>
      <c r="AE194" s="65" t="str">
        <f t="shared" si="74"/>
        <v/>
      </c>
      <c r="AF194" s="65" t="str">
        <f t="shared" si="75"/>
        <v/>
      </c>
      <c r="AG194" s="12"/>
      <c r="AH194" s="12"/>
      <c r="AI194" s="66"/>
      <c r="AJ194" s="66"/>
      <c r="AK194" s="66"/>
      <c r="AL194" s="60" t="str">
        <f t="shared" si="76"/>
        <v/>
      </c>
      <c r="AM194" s="67" t="str">
        <f t="shared" si="77"/>
        <v/>
      </c>
      <c r="AN194" s="67" t="str">
        <f t="shared" si="78"/>
        <v/>
      </c>
      <c r="AO194" s="67" t="str">
        <f t="shared" si="79"/>
        <v/>
      </c>
      <c r="AP194" s="67" t="str">
        <f t="shared" si="80"/>
        <v/>
      </c>
      <c r="AQ194" s="67" t="str">
        <f t="shared" si="81"/>
        <v/>
      </c>
      <c r="AR194" s="67" t="str">
        <f t="shared" si="82"/>
        <v/>
      </c>
      <c r="AS194" s="67" t="str">
        <f t="shared" si="83"/>
        <v/>
      </c>
      <c r="AT194" s="66"/>
      <c r="AU194" s="66"/>
    </row>
    <row r="195" spans="1:47" ht="19.899999999999999" customHeight="1" x14ac:dyDescent="0.2">
      <c r="A195" s="68">
        <v>156</v>
      </c>
      <c r="B195" s="55"/>
      <c r="C195" s="114"/>
      <c r="D195" s="114"/>
      <c r="E195" s="57"/>
      <c r="F195" s="57"/>
      <c r="G195" s="56"/>
      <c r="H195" s="56"/>
      <c r="I195" s="56"/>
      <c r="J195" s="56"/>
      <c r="K195" s="113"/>
      <c r="L195" s="56"/>
      <c r="M195" s="58" t="str">
        <f t="shared" si="68"/>
        <v/>
      </c>
      <c r="N195" s="59"/>
      <c r="O195" s="58" t="str">
        <f t="shared" si="69"/>
        <v/>
      </c>
      <c r="P195" s="60" t="str">
        <f t="shared" si="70"/>
        <v/>
      </c>
      <c r="Q195" s="61"/>
      <c r="R195" s="62" t="str">
        <f t="shared" si="71"/>
        <v/>
      </c>
      <c r="S195" s="58" t="str">
        <f t="shared" si="72"/>
        <v/>
      </c>
      <c r="T195" s="60" t="str">
        <f t="shared" si="73"/>
        <v/>
      </c>
      <c r="U195" s="61"/>
      <c r="V195" s="68">
        <v>156</v>
      </c>
      <c r="W195" s="63"/>
      <c r="X195" s="68">
        <v>156</v>
      </c>
      <c r="Y195" s="63"/>
      <c r="Z195" s="63"/>
      <c r="AA195" s="63"/>
      <c r="AB195" s="63"/>
      <c r="AC195" s="63"/>
      <c r="AD195" s="73"/>
      <c r="AE195" s="65" t="str">
        <f t="shared" si="74"/>
        <v/>
      </c>
      <c r="AF195" s="65" t="str">
        <f t="shared" si="75"/>
        <v/>
      </c>
      <c r="AG195" s="12"/>
      <c r="AH195" s="12"/>
      <c r="AI195" s="66"/>
      <c r="AJ195" s="66"/>
      <c r="AK195" s="66"/>
      <c r="AL195" s="60" t="str">
        <f t="shared" si="76"/>
        <v/>
      </c>
      <c r="AM195" s="67" t="str">
        <f t="shared" si="77"/>
        <v/>
      </c>
      <c r="AN195" s="67" t="str">
        <f t="shared" si="78"/>
        <v/>
      </c>
      <c r="AO195" s="67" t="str">
        <f t="shared" si="79"/>
        <v/>
      </c>
      <c r="AP195" s="67" t="str">
        <f t="shared" si="80"/>
        <v/>
      </c>
      <c r="AQ195" s="67" t="str">
        <f t="shared" si="81"/>
        <v/>
      </c>
      <c r="AR195" s="67" t="str">
        <f t="shared" si="82"/>
        <v/>
      </c>
      <c r="AS195" s="67" t="str">
        <f t="shared" si="83"/>
        <v/>
      </c>
      <c r="AT195" s="66"/>
      <c r="AU195" s="66"/>
    </row>
    <row r="196" spans="1:47" ht="19.899999999999999" customHeight="1" x14ac:dyDescent="0.2">
      <c r="A196" s="54">
        <v>157</v>
      </c>
      <c r="B196" s="55"/>
      <c r="C196" s="114"/>
      <c r="D196" s="114"/>
      <c r="E196" s="57"/>
      <c r="F196" s="57"/>
      <c r="G196" s="56"/>
      <c r="H196" s="56"/>
      <c r="I196" s="56"/>
      <c r="J196" s="56"/>
      <c r="K196" s="113"/>
      <c r="L196" s="56"/>
      <c r="M196" s="58" t="str">
        <f t="shared" si="68"/>
        <v/>
      </c>
      <c r="N196" s="59"/>
      <c r="O196" s="58" t="str">
        <f t="shared" si="69"/>
        <v/>
      </c>
      <c r="P196" s="60" t="str">
        <f t="shared" si="70"/>
        <v/>
      </c>
      <c r="Q196" s="61"/>
      <c r="R196" s="62" t="str">
        <f t="shared" si="71"/>
        <v/>
      </c>
      <c r="S196" s="58" t="str">
        <f t="shared" si="72"/>
        <v/>
      </c>
      <c r="T196" s="60" t="str">
        <f t="shared" si="73"/>
        <v/>
      </c>
      <c r="U196" s="61"/>
      <c r="V196" s="54">
        <v>157</v>
      </c>
      <c r="W196" s="63"/>
      <c r="X196" s="54">
        <v>157</v>
      </c>
      <c r="Y196" s="63"/>
      <c r="Z196" s="63"/>
      <c r="AA196" s="63"/>
      <c r="AB196" s="63"/>
      <c r="AC196" s="63"/>
      <c r="AD196" s="73"/>
      <c r="AE196" s="65" t="str">
        <f t="shared" si="74"/>
        <v/>
      </c>
      <c r="AF196" s="65" t="str">
        <f t="shared" si="75"/>
        <v/>
      </c>
      <c r="AG196" s="12"/>
      <c r="AH196" s="12"/>
      <c r="AI196" s="66"/>
      <c r="AJ196" s="66"/>
      <c r="AK196" s="66"/>
      <c r="AL196" s="60" t="str">
        <f t="shared" si="76"/>
        <v/>
      </c>
      <c r="AM196" s="67" t="str">
        <f t="shared" si="77"/>
        <v/>
      </c>
      <c r="AN196" s="67" t="str">
        <f t="shared" si="78"/>
        <v/>
      </c>
      <c r="AO196" s="67" t="str">
        <f t="shared" si="79"/>
        <v/>
      </c>
      <c r="AP196" s="67" t="str">
        <f t="shared" si="80"/>
        <v/>
      </c>
      <c r="AQ196" s="67" t="str">
        <f t="shared" si="81"/>
        <v/>
      </c>
      <c r="AR196" s="67" t="str">
        <f t="shared" si="82"/>
        <v/>
      </c>
      <c r="AS196" s="67" t="str">
        <f t="shared" si="83"/>
        <v/>
      </c>
      <c r="AT196" s="66"/>
      <c r="AU196" s="66"/>
    </row>
    <row r="197" spans="1:47" ht="19.899999999999999" customHeight="1" x14ac:dyDescent="0.2">
      <c r="A197" s="68">
        <v>158</v>
      </c>
      <c r="B197" s="55"/>
      <c r="C197" s="114"/>
      <c r="D197" s="114"/>
      <c r="E197" s="57"/>
      <c r="F197" s="57"/>
      <c r="G197" s="56"/>
      <c r="H197" s="56"/>
      <c r="I197" s="56"/>
      <c r="J197" s="56"/>
      <c r="K197" s="113"/>
      <c r="L197" s="56"/>
      <c r="M197" s="58" t="str">
        <f t="shared" si="68"/>
        <v/>
      </c>
      <c r="N197" s="59"/>
      <c r="O197" s="58" t="str">
        <f t="shared" si="69"/>
        <v/>
      </c>
      <c r="P197" s="60" t="str">
        <f t="shared" si="70"/>
        <v/>
      </c>
      <c r="Q197" s="61"/>
      <c r="R197" s="62" t="str">
        <f t="shared" si="71"/>
        <v/>
      </c>
      <c r="S197" s="58" t="str">
        <f t="shared" si="72"/>
        <v/>
      </c>
      <c r="T197" s="60" t="str">
        <f t="shared" si="73"/>
        <v/>
      </c>
      <c r="U197" s="61"/>
      <c r="V197" s="68">
        <v>158</v>
      </c>
      <c r="W197" s="63"/>
      <c r="X197" s="68">
        <v>158</v>
      </c>
      <c r="Y197" s="63"/>
      <c r="Z197" s="63"/>
      <c r="AA197" s="63"/>
      <c r="AB197" s="63"/>
      <c r="AC197" s="63"/>
      <c r="AD197" s="73"/>
      <c r="AE197" s="65" t="str">
        <f t="shared" si="74"/>
        <v/>
      </c>
      <c r="AF197" s="65" t="str">
        <f t="shared" si="75"/>
        <v/>
      </c>
      <c r="AG197" s="12"/>
      <c r="AH197" s="12"/>
      <c r="AI197" s="66"/>
      <c r="AJ197" s="66"/>
      <c r="AK197" s="66"/>
      <c r="AL197" s="60" t="str">
        <f t="shared" si="76"/>
        <v/>
      </c>
      <c r="AM197" s="67" t="str">
        <f t="shared" si="77"/>
        <v/>
      </c>
      <c r="AN197" s="67" t="str">
        <f t="shared" si="78"/>
        <v/>
      </c>
      <c r="AO197" s="67" t="str">
        <f t="shared" si="79"/>
        <v/>
      </c>
      <c r="AP197" s="67" t="str">
        <f t="shared" si="80"/>
        <v/>
      </c>
      <c r="AQ197" s="67" t="str">
        <f t="shared" si="81"/>
        <v/>
      </c>
      <c r="AR197" s="67" t="str">
        <f t="shared" si="82"/>
        <v/>
      </c>
      <c r="AS197" s="67" t="str">
        <f t="shared" si="83"/>
        <v/>
      </c>
      <c r="AT197" s="66"/>
      <c r="AU197" s="66"/>
    </row>
    <row r="198" spans="1:47" ht="19.899999999999999" customHeight="1" x14ac:dyDescent="0.2">
      <c r="A198" s="54">
        <v>159</v>
      </c>
      <c r="B198" s="55"/>
      <c r="C198" s="114"/>
      <c r="D198" s="114"/>
      <c r="E198" s="57"/>
      <c r="F198" s="57"/>
      <c r="G198" s="56"/>
      <c r="H198" s="56"/>
      <c r="I198" s="56"/>
      <c r="J198" s="56"/>
      <c r="K198" s="113"/>
      <c r="L198" s="56"/>
      <c r="M198" s="58" t="str">
        <f t="shared" si="68"/>
        <v/>
      </c>
      <c r="N198" s="59"/>
      <c r="O198" s="58" t="str">
        <f t="shared" si="69"/>
        <v/>
      </c>
      <c r="P198" s="60" t="str">
        <f t="shared" si="70"/>
        <v/>
      </c>
      <c r="Q198" s="61"/>
      <c r="R198" s="62" t="str">
        <f t="shared" si="71"/>
        <v/>
      </c>
      <c r="S198" s="58" t="str">
        <f t="shared" si="72"/>
        <v/>
      </c>
      <c r="T198" s="60" t="str">
        <f t="shared" si="73"/>
        <v/>
      </c>
      <c r="U198" s="61"/>
      <c r="V198" s="54">
        <v>159</v>
      </c>
      <c r="W198" s="63"/>
      <c r="X198" s="54">
        <v>159</v>
      </c>
      <c r="Y198" s="63"/>
      <c r="Z198" s="63"/>
      <c r="AA198" s="63"/>
      <c r="AB198" s="63"/>
      <c r="AC198" s="63"/>
      <c r="AD198" s="73"/>
      <c r="AE198" s="65" t="str">
        <f t="shared" si="74"/>
        <v/>
      </c>
      <c r="AF198" s="65" t="str">
        <f t="shared" si="75"/>
        <v/>
      </c>
      <c r="AG198" s="12"/>
      <c r="AH198" s="12"/>
      <c r="AI198" s="66"/>
      <c r="AJ198" s="66"/>
      <c r="AK198" s="66"/>
      <c r="AL198" s="60" t="str">
        <f t="shared" si="76"/>
        <v/>
      </c>
      <c r="AM198" s="67" t="str">
        <f t="shared" si="77"/>
        <v/>
      </c>
      <c r="AN198" s="67" t="str">
        <f t="shared" si="78"/>
        <v/>
      </c>
      <c r="AO198" s="67" t="str">
        <f t="shared" si="79"/>
        <v/>
      </c>
      <c r="AP198" s="67" t="str">
        <f t="shared" si="80"/>
        <v/>
      </c>
      <c r="AQ198" s="67" t="str">
        <f t="shared" si="81"/>
        <v/>
      </c>
      <c r="AR198" s="67" t="str">
        <f t="shared" si="82"/>
        <v/>
      </c>
      <c r="AS198" s="67" t="str">
        <f t="shared" si="83"/>
        <v/>
      </c>
      <c r="AT198" s="66"/>
      <c r="AU198" s="66"/>
    </row>
    <row r="199" spans="1:47" ht="19.899999999999999" customHeight="1" x14ac:dyDescent="0.2">
      <c r="A199" s="68">
        <v>160</v>
      </c>
      <c r="B199" s="55"/>
      <c r="C199" s="114"/>
      <c r="D199" s="114"/>
      <c r="E199" s="57"/>
      <c r="F199" s="57"/>
      <c r="G199" s="56"/>
      <c r="H199" s="56"/>
      <c r="I199" s="56"/>
      <c r="J199" s="56"/>
      <c r="K199" s="113"/>
      <c r="L199" s="56"/>
      <c r="M199" s="58" t="str">
        <f t="shared" si="68"/>
        <v/>
      </c>
      <c r="N199" s="59"/>
      <c r="O199" s="58" t="str">
        <f t="shared" si="69"/>
        <v/>
      </c>
      <c r="P199" s="60" t="str">
        <f t="shared" si="70"/>
        <v/>
      </c>
      <c r="Q199" s="61"/>
      <c r="R199" s="62" t="str">
        <f t="shared" si="71"/>
        <v/>
      </c>
      <c r="S199" s="58" t="str">
        <f t="shared" si="72"/>
        <v/>
      </c>
      <c r="T199" s="60" t="str">
        <f t="shared" si="73"/>
        <v/>
      </c>
      <c r="U199" s="61"/>
      <c r="V199" s="68">
        <v>160</v>
      </c>
      <c r="W199" s="63"/>
      <c r="X199" s="68">
        <v>160</v>
      </c>
      <c r="Y199" s="63"/>
      <c r="Z199" s="63"/>
      <c r="AA199" s="63"/>
      <c r="AB199" s="63"/>
      <c r="AC199" s="63"/>
      <c r="AD199" s="73"/>
      <c r="AE199" s="65" t="str">
        <f t="shared" si="74"/>
        <v/>
      </c>
      <c r="AF199" s="65" t="str">
        <f t="shared" si="75"/>
        <v/>
      </c>
      <c r="AG199" s="12"/>
      <c r="AH199" s="12"/>
      <c r="AI199" s="66"/>
      <c r="AJ199" s="66"/>
      <c r="AK199" s="66"/>
      <c r="AL199" s="60" t="str">
        <f t="shared" si="76"/>
        <v/>
      </c>
      <c r="AM199" s="67" t="str">
        <f t="shared" si="77"/>
        <v/>
      </c>
      <c r="AN199" s="67" t="str">
        <f t="shared" si="78"/>
        <v/>
      </c>
      <c r="AO199" s="67" t="str">
        <f t="shared" si="79"/>
        <v/>
      </c>
      <c r="AP199" s="67" t="str">
        <f t="shared" si="80"/>
        <v/>
      </c>
      <c r="AQ199" s="67" t="str">
        <f t="shared" si="81"/>
        <v/>
      </c>
      <c r="AR199" s="67" t="str">
        <f t="shared" si="82"/>
        <v/>
      </c>
      <c r="AS199" s="67" t="str">
        <f t="shared" si="83"/>
        <v/>
      </c>
      <c r="AT199" s="66"/>
      <c r="AU199" s="66"/>
    </row>
    <row r="200" spans="1:47" ht="19.899999999999999" customHeight="1" x14ac:dyDescent="0.2">
      <c r="A200" s="54">
        <v>161</v>
      </c>
      <c r="B200" s="55"/>
      <c r="C200" s="114"/>
      <c r="D200" s="114"/>
      <c r="E200" s="57"/>
      <c r="F200" s="57"/>
      <c r="G200" s="56"/>
      <c r="H200" s="56"/>
      <c r="I200" s="56"/>
      <c r="J200" s="56"/>
      <c r="K200" s="113"/>
      <c r="L200" s="56"/>
      <c r="M200" s="58" t="str">
        <f t="shared" si="68"/>
        <v/>
      </c>
      <c r="N200" s="59"/>
      <c r="O200" s="58" t="str">
        <f t="shared" si="69"/>
        <v/>
      </c>
      <c r="P200" s="60" t="str">
        <f t="shared" si="70"/>
        <v/>
      </c>
      <c r="Q200" s="61"/>
      <c r="R200" s="62" t="str">
        <f t="shared" si="71"/>
        <v/>
      </c>
      <c r="S200" s="58" t="str">
        <f t="shared" si="72"/>
        <v/>
      </c>
      <c r="T200" s="60" t="str">
        <f t="shared" si="73"/>
        <v/>
      </c>
      <c r="U200" s="61"/>
      <c r="V200" s="54">
        <v>161</v>
      </c>
      <c r="W200" s="63"/>
      <c r="X200" s="54">
        <v>161</v>
      </c>
      <c r="Y200" s="63"/>
      <c r="Z200" s="63"/>
      <c r="AA200" s="63"/>
      <c r="AB200" s="63"/>
      <c r="AC200" s="63"/>
      <c r="AD200" s="73"/>
      <c r="AE200" s="65" t="str">
        <f t="shared" si="74"/>
        <v/>
      </c>
      <c r="AF200" s="65" t="str">
        <f t="shared" si="75"/>
        <v/>
      </c>
      <c r="AG200" s="12"/>
      <c r="AH200" s="12"/>
      <c r="AI200" s="66"/>
      <c r="AJ200" s="66"/>
      <c r="AK200" s="66"/>
      <c r="AL200" s="60" t="str">
        <f t="shared" si="76"/>
        <v/>
      </c>
      <c r="AM200" s="67" t="str">
        <f t="shared" si="77"/>
        <v/>
      </c>
      <c r="AN200" s="67" t="str">
        <f t="shared" si="78"/>
        <v/>
      </c>
      <c r="AO200" s="67" t="str">
        <f t="shared" si="79"/>
        <v/>
      </c>
      <c r="AP200" s="67" t="str">
        <f t="shared" si="80"/>
        <v/>
      </c>
      <c r="AQ200" s="67" t="str">
        <f t="shared" si="81"/>
        <v/>
      </c>
      <c r="AR200" s="67" t="str">
        <f t="shared" si="82"/>
        <v/>
      </c>
      <c r="AS200" s="67" t="str">
        <f t="shared" si="83"/>
        <v/>
      </c>
      <c r="AT200" s="66"/>
      <c r="AU200" s="66"/>
    </row>
    <row r="201" spans="1:47" ht="19.899999999999999" customHeight="1" x14ac:dyDescent="0.2">
      <c r="A201" s="74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  <c r="AR201" s="74"/>
      <c r="AS201" s="74"/>
      <c r="AT201" s="74"/>
      <c r="AU201" s="74"/>
    </row>
    <row r="202" spans="1:47" ht="19.899999999999999" customHeight="1" x14ac:dyDescent="0.2">
      <c r="A202" s="74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  <c r="AR202" s="74"/>
      <c r="AS202" s="74"/>
      <c r="AT202" s="74"/>
      <c r="AU202" s="74"/>
    </row>
    <row r="203" spans="1:47" ht="19.899999999999999" customHeight="1" x14ac:dyDescent="0.2">
      <c r="A203" s="74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  <c r="AR203" s="74"/>
      <c r="AS203" s="74"/>
      <c r="AT203" s="74"/>
      <c r="AU203" s="74"/>
    </row>
    <row r="204" spans="1:47" ht="19.899999999999999" customHeight="1" x14ac:dyDescent="0.2">
      <c r="A204" s="74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  <c r="AR204" s="74"/>
      <c r="AS204" s="74"/>
      <c r="AT204" s="74"/>
      <c r="AU204" s="74"/>
    </row>
    <row r="205" spans="1:47" ht="19.899999999999999" customHeight="1" x14ac:dyDescent="0.2">
      <c r="A205" s="74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74"/>
      <c r="AS205" s="74"/>
      <c r="AT205" s="74"/>
      <c r="AU205" s="74"/>
    </row>
    <row r="206" spans="1:47" ht="19.899999999999999" customHeight="1" x14ac:dyDescent="0.2">
      <c r="A206" s="74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  <c r="AR206" s="74"/>
      <c r="AS206" s="74"/>
      <c r="AT206" s="74"/>
      <c r="AU206" s="74"/>
    </row>
    <row r="207" spans="1:47" ht="19.899999999999999" customHeight="1" x14ac:dyDescent="0.2">
      <c r="A207" s="74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4"/>
      <c r="W207" s="74"/>
      <c r="X207" s="74"/>
      <c r="Y207" s="74"/>
      <c r="Z207" s="74"/>
      <c r="AA207" s="74"/>
      <c r="AB207" s="74"/>
      <c r="AC207" s="74"/>
      <c r="AD207" s="74"/>
      <c r="AE207" s="74"/>
      <c r="AF207" s="74"/>
      <c r="AG207" s="74"/>
      <c r="AH207" s="74"/>
      <c r="AI207" s="74"/>
      <c r="AJ207" s="74"/>
      <c r="AK207" s="74"/>
      <c r="AL207" s="74"/>
      <c r="AM207" s="74"/>
      <c r="AN207" s="74"/>
      <c r="AO207" s="74"/>
      <c r="AP207" s="74"/>
      <c r="AQ207" s="74"/>
      <c r="AR207" s="74"/>
      <c r="AS207" s="74"/>
      <c r="AT207" s="74"/>
      <c r="AU207" s="74"/>
    </row>
    <row r="208" spans="1:47" ht="19.899999999999999" customHeight="1" x14ac:dyDescent="0.2">
      <c r="A208" s="74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4"/>
      <c r="W208" s="74"/>
      <c r="X208" s="74"/>
      <c r="Y208" s="74"/>
      <c r="Z208" s="74"/>
      <c r="AA208" s="74"/>
      <c r="AB208" s="74"/>
      <c r="AC208" s="74"/>
      <c r="AD208" s="74"/>
      <c r="AE208" s="74"/>
      <c r="AF208" s="74"/>
      <c r="AG208" s="74"/>
      <c r="AH208" s="74"/>
      <c r="AI208" s="74"/>
      <c r="AJ208" s="74"/>
      <c r="AK208" s="74"/>
      <c r="AL208" s="74"/>
      <c r="AM208" s="74"/>
      <c r="AN208" s="74"/>
      <c r="AO208" s="74"/>
      <c r="AP208" s="74"/>
      <c r="AQ208" s="74"/>
      <c r="AR208" s="74"/>
      <c r="AS208" s="74"/>
      <c r="AT208" s="74"/>
      <c r="AU208" s="74"/>
    </row>
    <row r="209" spans="1:47" ht="19.899999999999999" customHeight="1" x14ac:dyDescent="0.2">
      <c r="A209" s="74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</row>
    <row r="210" spans="1:47" ht="19.899999999999999" customHeight="1" x14ac:dyDescent="0.2">
      <c r="A210" s="74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4"/>
      <c r="W210" s="74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</row>
    <row r="211" spans="1:47" ht="19.899999999999999" customHeight="1" x14ac:dyDescent="0.2">
      <c r="A211" s="74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4"/>
      <c r="W211" s="74"/>
      <c r="X211" s="74"/>
      <c r="Y211" s="74"/>
      <c r="Z211" s="74"/>
      <c r="AA211" s="74"/>
      <c r="AB211" s="74"/>
      <c r="AC211" s="74"/>
      <c r="AD211" s="74"/>
      <c r="AE211" s="74"/>
      <c r="AF211" s="74"/>
      <c r="AG211" s="74"/>
      <c r="AH211" s="74"/>
      <c r="AI211" s="74"/>
      <c r="AJ211" s="74"/>
      <c r="AK211" s="74"/>
      <c r="AL211" s="74"/>
      <c r="AM211" s="74"/>
      <c r="AN211" s="74"/>
      <c r="AO211" s="74"/>
      <c r="AP211" s="74"/>
      <c r="AQ211" s="74"/>
      <c r="AR211" s="74"/>
      <c r="AS211" s="74"/>
      <c r="AT211" s="74"/>
      <c r="AU211" s="74"/>
    </row>
    <row r="212" spans="1:47" ht="19.899999999999999" customHeight="1" x14ac:dyDescent="0.2">
      <c r="A212" s="74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4"/>
      <c r="W212" s="74"/>
      <c r="X212" s="74"/>
      <c r="Y212" s="74"/>
      <c r="Z212" s="74"/>
      <c r="AA212" s="74"/>
      <c r="AB212" s="74"/>
      <c r="AC212" s="74"/>
      <c r="AD212" s="74"/>
      <c r="AE212" s="74"/>
      <c r="AF212" s="74"/>
      <c r="AG212" s="74"/>
      <c r="AH212" s="74"/>
      <c r="AI212" s="74"/>
      <c r="AJ212" s="74"/>
      <c r="AK212" s="74"/>
      <c r="AL212" s="74"/>
      <c r="AM212" s="74"/>
      <c r="AN212" s="74"/>
      <c r="AO212" s="74"/>
      <c r="AP212" s="74"/>
      <c r="AQ212" s="74"/>
      <c r="AR212" s="74"/>
      <c r="AS212" s="74"/>
      <c r="AT212" s="74"/>
      <c r="AU212" s="74"/>
    </row>
    <row r="213" spans="1:47" ht="19.899999999999999" customHeight="1" x14ac:dyDescent="0.2">
      <c r="A213" s="74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4"/>
      <c r="W213" s="74"/>
      <c r="X213" s="74"/>
      <c r="Y213" s="74"/>
      <c r="Z213" s="74"/>
      <c r="AA213" s="74"/>
      <c r="AB213" s="74"/>
      <c r="AC213" s="74"/>
      <c r="AD213" s="74"/>
      <c r="AE213" s="74"/>
      <c r="AF213" s="74"/>
      <c r="AG213" s="74"/>
      <c r="AH213" s="74"/>
      <c r="AI213" s="74"/>
      <c r="AJ213" s="74"/>
      <c r="AK213" s="74"/>
      <c r="AL213" s="74"/>
      <c r="AM213" s="74"/>
      <c r="AN213" s="74"/>
      <c r="AO213" s="74"/>
      <c r="AP213" s="74"/>
      <c r="AQ213" s="74"/>
      <c r="AR213" s="74"/>
      <c r="AS213" s="74"/>
      <c r="AT213" s="74"/>
      <c r="AU213" s="74"/>
    </row>
    <row r="214" spans="1:47" ht="19.899999999999999" customHeight="1" x14ac:dyDescent="0.2">
      <c r="A214" s="74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4"/>
      <c r="W214" s="74"/>
      <c r="X214" s="74"/>
      <c r="Y214" s="74"/>
      <c r="Z214" s="74"/>
      <c r="AA214" s="74"/>
      <c r="AB214" s="74"/>
      <c r="AC214" s="74"/>
      <c r="AD214" s="74"/>
      <c r="AE214" s="74"/>
      <c r="AF214" s="74"/>
      <c r="AG214" s="74"/>
      <c r="AH214" s="74"/>
      <c r="AI214" s="74"/>
      <c r="AJ214" s="74"/>
      <c r="AK214" s="74"/>
      <c r="AL214" s="74"/>
      <c r="AM214" s="74"/>
      <c r="AN214" s="74"/>
      <c r="AO214" s="74"/>
      <c r="AP214" s="74"/>
      <c r="AQ214" s="74"/>
      <c r="AR214" s="74"/>
      <c r="AS214" s="74"/>
      <c r="AT214" s="74"/>
      <c r="AU214" s="74"/>
    </row>
    <row r="215" spans="1:47" ht="19.899999999999999" customHeight="1" x14ac:dyDescent="0.2">
      <c r="A215" s="74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4"/>
      <c r="W215" s="74"/>
      <c r="X215" s="74"/>
      <c r="Y215" s="74"/>
      <c r="Z215" s="74"/>
      <c r="AA215" s="74"/>
      <c r="AB215" s="74"/>
      <c r="AC215" s="74"/>
      <c r="AD215" s="74"/>
      <c r="AE215" s="74"/>
      <c r="AF215" s="74"/>
      <c r="AG215" s="74"/>
      <c r="AH215" s="74"/>
      <c r="AI215" s="74"/>
      <c r="AJ215" s="74"/>
      <c r="AK215" s="74"/>
      <c r="AL215" s="74"/>
      <c r="AM215" s="74"/>
      <c r="AN215" s="74"/>
      <c r="AO215" s="74"/>
      <c r="AP215" s="74"/>
      <c r="AQ215" s="74"/>
      <c r="AR215" s="74"/>
      <c r="AS215" s="74"/>
      <c r="AT215" s="74"/>
      <c r="AU215" s="74"/>
    </row>
    <row r="216" spans="1:47" ht="19.899999999999999" customHeight="1" x14ac:dyDescent="0.2">
      <c r="A216" s="74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4"/>
      <c r="W216" s="74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K216" s="74"/>
      <c r="AL216" s="74"/>
      <c r="AM216" s="74"/>
      <c r="AN216" s="74"/>
      <c r="AO216" s="74"/>
      <c r="AP216" s="74"/>
      <c r="AQ216" s="74"/>
      <c r="AR216" s="74"/>
      <c r="AS216" s="74"/>
      <c r="AT216" s="74"/>
      <c r="AU216" s="74"/>
    </row>
    <row r="217" spans="1:47" ht="19.899999999999999" customHeight="1" x14ac:dyDescent="0.2">
      <c r="A217" s="74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4"/>
      <c r="W217" s="74"/>
      <c r="X217" s="74"/>
      <c r="Y217" s="74"/>
      <c r="Z217" s="74"/>
      <c r="AA217" s="74"/>
      <c r="AB217" s="74"/>
      <c r="AC217" s="74"/>
      <c r="AD217" s="74"/>
      <c r="AE217" s="74"/>
      <c r="AF217" s="74"/>
      <c r="AG217" s="74"/>
      <c r="AH217" s="74"/>
      <c r="AI217" s="74"/>
      <c r="AJ217" s="74"/>
      <c r="AK217" s="74"/>
      <c r="AL217" s="74"/>
      <c r="AM217" s="74"/>
      <c r="AN217" s="74"/>
      <c r="AO217" s="74"/>
      <c r="AP217" s="74"/>
      <c r="AQ217" s="74"/>
      <c r="AR217" s="74"/>
      <c r="AS217" s="74"/>
      <c r="AT217" s="74"/>
      <c r="AU217" s="74"/>
    </row>
    <row r="218" spans="1:47" ht="19.899999999999999" customHeight="1" x14ac:dyDescent="0.2">
      <c r="A218" s="74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</row>
    <row r="219" spans="1:47" ht="19.899999999999999" customHeight="1" x14ac:dyDescent="0.2">
      <c r="A219" s="74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4"/>
      <c r="W219" s="74"/>
      <c r="X219" s="74"/>
      <c r="Y219" s="74"/>
      <c r="Z219" s="74"/>
      <c r="AA219" s="74"/>
      <c r="AB219" s="74"/>
      <c r="AC219" s="74"/>
      <c r="AD219" s="74"/>
      <c r="AE219" s="74"/>
      <c r="AF219" s="74"/>
      <c r="AG219" s="74"/>
      <c r="AH219" s="74"/>
      <c r="AI219" s="74"/>
      <c r="AJ219" s="74"/>
      <c r="AK219" s="74"/>
      <c r="AL219" s="74"/>
      <c r="AM219" s="74"/>
      <c r="AN219" s="74"/>
      <c r="AO219" s="74"/>
      <c r="AP219" s="74"/>
      <c r="AQ219" s="74"/>
      <c r="AR219" s="74"/>
      <c r="AS219" s="74"/>
      <c r="AT219" s="74"/>
      <c r="AU219" s="74"/>
    </row>
    <row r="220" spans="1:47" ht="19.899999999999999" customHeight="1" x14ac:dyDescent="0.2">
      <c r="A220" s="74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</row>
    <row r="221" spans="1:47" ht="19.899999999999999" customHeight="1" x14ac:dyDescent="0.2">
      <c r="A221" s="74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</row>
    <row r="222" spans="1:47" ht="19.899999999999999" customHeight="1" x14ac:dyDescent="0.2">
      <c r="A222" s="74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4"/>
      <c r="W222" s="74"/>
      <c r="X222" s="74"/>
      <c r="Y222" s="74"/>
      <c r="Z222" s="74"/>
      <c r="AA222" s="74"/>
      <c r="AB222" s="74"/>
      <c r="AC222" s="74"/>
      <c r="AD222" s="74"/>
      <c r="AE222" s="74"/>
      <c r="AF222" s="74"/>
      <c r="AG222" s="74"/>
      <c r="AH222" s="74"/>
      <c r="AI222" s="74"/>
      <c r="AJ222" s="74"/>
      <c r="AK222" s="74"/>
      <c r="AL222" s="74"/>
      <c r="AM222" s="74"/>
      <c r="AN222" s="74"/>
      <c r="AO222" s="74"/>
      <c r="AP222" s="74"/>
      <c r="AQ222" s="74"/>
      <c r="AR222" s="74"/>
      <c r="AS222" s="74"/>
      <c r="AT222" s="74"/>
      <c r="AU222" s="74"/>
    </row>
    <row r="223" spans="1:47" ht="19.899999999999999" customHeight="1" x14ac:dyDescent="0.2">
      <c r="A223" s="74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4"/>
      <c r="W223" s="74"/>
      <c r="X223" s="74"/>
      <c r="Y223" s="74"/>
      <c r="Z223" s="74"/>
      <c r="AA223" s="74"/>
      <c r="AB223" s="74"/>
      <c r="AC223" s="74"/>
      <c r="AD223" s="74"/>
      <c r="AE223" s="74"/>
      <c r="AF223" s="74"/>
      <c r="AG223" s="74"/>
      <c r="AH223" s="74"/>
      <c r="AI223" s="74"/>
      <c r="AJ223" s="74"/>
      <c r="AK223" s="74"/>
      <c r="AL223" s="74"/>
      <c r="AM223" s="74"/>
      <c r="AN223" s="74"/>
      <c r="AO223" s="74"/>
      <c r="AP223" s="74"/>
      <c r="AQ223" s="74"/>
      <c r="AR223" s="74"/>
      <c r="AS223" s="74"/>
      <c r="AT223" s="74"/>
      <c r="AU223" s="74"/>
    </row>
    <row r="224" spans="1:47" ht="19.899999999999999" customHeight="1" x14ac:dyDescent="0.2">
      <c r="A224" s="74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4"/>
      <c r="W224" s="74"/>
      <c r="X224" s="74"/>
      <c r="Y224" s="74"/>
      <c r="Z224" s="74"/>
      <c r="AA224" s="74"/>
      <c r="AB224" s="74"/>
      <c r="AC224" s="74"/>
      <c r="AD224" s="74"/>
      <c r="AE224" s="74"/>
      <c r="AF224" s="74"/>
      <c r="AG224" s="74"/>
      <c r="AH224" s="74"/>
      <c r="AI224" s="74"/>
      <c r="AJ224" s="74"/>
      <c r="AK224" s="74"/>
      <c r="AL224" s="74"/>
      <c r="AM224" s="74"/>
      <c r="AN224" s="74"/>
      <c r="AO224" s="74"/>
      <c r="AP224" s="74"/>
      <c r="AQ224" s="74"/>
      <c r="AR224" s="74"/>
      <c r="AS224" s="74"/>
      <c r="AT224" s="74"/>
      <c r="AU224" s="74"/>
    </row>
    <row r="225" spans="1:47" ht="19.899999999999999" customHeight="1" x14ac:dyDescent="0.2">
      <c r="A225" s="74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4"/>
      <c r="W225" s="74"/>
      <c r="X225" s="74"/>
      <c r="Y225" s="74"/>
      <c r="Z225" s="74"/>
      <c r="AA225" s="74"/>
      <c r="AB225" s="74"/>
      <c r="AC225" s="74"/>
      <c r="AD225" s="74"/>
      <c r="AE225" s="74"/>
      <c r="AF225" s="74"/>
      <c r="AG225" s="74"/>
      <c r="AH225" s="74"/>
      <c r="AI225" s="74"/>
      <c r="AJ225" s="74"/>
      <c r="AK225" s="74"/>
      <c r="AL225" s="74"/>
      <c r="AM225" s="74"/>
      <c r="AN225" s="74"/>
      <c r="AO225" s="74"/>
      <c r="AP225" s="74"/>
      <c r="AQ225" s="74"/>
      <c r="AR225" s="74"/>
      <c r="AS225" s="74"/>
      <c r="AT225" s="74"/>
      <c r="AU225" s="74"/>
    </row>
    <row r="226" spans="1:47" ht="19.899999999999999" customHeight="1" x14ac:dyDescent="0.2">
      <c r="A226" s="74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4"/>
      <c r="W226" s="74"/>
      <c r="X226" s="74"/>
      <c r="Y226" s="74"/>
      <c r="Z226" s="74"/>
      <c r="AA226" s="74"/>
      <c r="AB226" s="74"/>
      <c r="AC226" s="74"/>
      <c r="AD226" s="74"/>
      <c r="AE226" s="74"/>
      <c r="AF226" s="74"/>
      <c r="AG226" s="74"/>
      <c r="AH226" s="74"/>
      <c r="AI226" s="74"/>
      <c r="AJ226" s="74"/>
      <c r="AK226" s="74"/>
      <c r="AL226" s="74"/>
      <c r="AM226" s="74"/>
      <c r="AN226" s="74"/>
      <c r="AO226" s="74"/>
      <c r="AP226" s="74"/>
      <c r="AQ226" s="74"/>
      <c r="AR226" s="74"/>
      <c r="AS226" s="74"/>
      <c r="AT226" s="74"/>
      <c r="AU226" s="74"/>
    </row>
    <row r="227" spans="1:47" ht="19.899999999999999" customHeight="1" x14ac:dyDescent="0.2">
      <c r="A227" s="74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4"/>
      <c r="W227" s="74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K227" s="74"/>
      <c r="AL227" s="74"/>
      <c r="AM227" s="74"/>
      <c r="AN227" s="74"/>
      <c r="AO227" s="74"/>
      <c r="AP227" s="74"/>
      <c r="AQ227" s="74"/>
      <c r="AR227" s="74"/>
      <c r="AS227" s="74"/>
      <c r="AT227" s="74"/>
      <c r="AU227" s="74"/>
    </row>
    <row r="228" spans="1:47" ht="19.899999999999999" customHeight="1" x14ac:dyDescent="0.2">
      <c r="A228" s="74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4"/>
      <c r="W228" s="74"/>
      <c r="X228" s="74"/>
      <c r="Y228" s="74"/>
      <c r="Z228" s="74"/>
      <c r="AA228" s="74"/>
      <c r="AB228" s="74"/>
      <c r="AC228" s="74"/>
      <c r="AD228" s="74"/>
      <c r="AE228" s="74"/>
      <c r="AF228" s="74"/>
      <c r="AG228" s="74"/>
      <c r="AH228" s="74"/>
      <c r="AI228" s="74"/>
      <c r="AJ228" s="74"/>
      <c r="AK228" s="74"/>
      <c r="AL228" s="74"/>
      <c r="AM228" s="74"/>
      <c r="AN228" s="74"/>
      <c r="AO228" s="74"/>
      <c r="AP228" s="74"/>
      <c r="AQ228" s="74"/>
      <c r="AR228" s="74"/>
      <c r="AS228" s="74"/>
      <c r="AT228" s="74"/>
      <c r="AU228" s="74"/>
    </row>
    <row r="229" spans="1:47" ht="19.899999999999999" customHeight="1" x14ac:dyDescent="0.2">
      <c r="A229" s="74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4"/>
      <c r="W229" s="74"/>
      <c r="X229" s="74"/>
      <c r="Y229" s="74"/>
      <c r="Z229" s="74"/>
      <c r="AA229" s="74"/>
      <c r="AB229" s="74"/>
      <c r="AC229" s="74"/>
      <c r="AD229" s="74"/>
      <c r="AE229" s="74"/>
      <c r="AF229" s="74"/>
      <c r="AG229" s="74"/>
      <c r="AH229" s="7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</row>
    <row r="230" spans="1:47" ht="19.899999999999999" customHeight="1" x14ac:dyDescent="0.2">
      <c r="A230" s="74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4"/>
      <c r="W230" s="74"/>
      <c r="X230" s="74"/>
      <c r="Y230" s="74"/>
      <c r="Z230" s="74"/>
      <c r="AA230" s="74"/>
      <c r="AB230" s="74"/>
      <c r="AC230" s="74"/>
      <c r="AD230" s="74"/>
      <c r="AE230" s="74"/>
      <c r="AF230" s="74"/>
      <c r="AG230" s="74"/>
      <c r="AH230" s="74"/>
      <c r="AI230" s="74"/>
      <c r="AJ230" s="74"/>
      <c r="AK230" s="74"/>
      <c r="AL230" s="74"/>
      <c r="AM230" s="74"/>
      <c r="AN230" s="74"/>
      <c r="AO230" s="74"/>
      <c r="AP230" s="74"/>
      <c r="AQ230" s="74"/>
      <c r="AR230" s="74"/>
      <c r="AS230" s="74"/>
      <c r="AT230" s="74"/>
      <c r="AU230" s="74"/>
    </row>
    <row r="231" spans="1:47" ht="19.899999999999999" customHeight="1" x14ac:dyDescent="0.2">
      <c r="A231" s="74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4"/>
      <c r="W231" s="74"/>
      <c r="X231" s="74"/>
      <c r="Y231" s="74"/>
      <c r="Z231" s="74"/>
      <c r="AA231" s="74"/>
      <c r="AB231" s="74"/>
      <c r="AC231" s="74"/>
      <c r="AD231" s="74"/>
      <c r="AE231" s="74"/>
      <c r="AF231" s="74"/>
      <c r="AG231" s="74"/>
      <c r="AH231" s="74"/>
      <c r="AI231" s="74"/>
      <c r="AJ231" s="74"/>
      <c r="AK231" s="74"/>
      <c r="AL231" s="74"/>
      <c r="AM231" s="74"/>
      <c r="AN231" s="74"/>
      <c r="AO231" s="74"/>
      <c r="AP231" s="74"/>
      <c r="AQ231" s="74"/>
      <c r="AR231" s="74"/>
      <c r="AS231" s="74"/>
      <c r="AT231" s="74"/>
      <c r="AU231" s="74"/>
    </row>
    <row r="232" spans="1:47" ht="19.899999999999999" customHeight="1" x14ac:dyDescent="0.2">
      <c r="A232" s="74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74"/>
      <c r="AK232" s="74"/>
      <c r="AL232" s="74"/>
      <c r="AM232" s="74"/>
      <c r="AN232" s="74"/>
      <c r="AO232" s="74"/>
      <c r="AP232" s="74"/>
      <c r="AQ232" s="74"/>
      <c r="AR232" s="74"/>
      <c r="AS232" s="74"/>
      <c r="AT232" s="74"/>
      <c r="AU232" s="74"/>
    </row>
    <row r="233" spans="1:47" ht="19.899999999999999" customHeight="1" x14ac:dyDescent="0.2">
      <c r="A233" s="74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4"/>
      <c r="W233" s="74"/>
      <c r="X233" s="74"/>
      <c r="Y233" s="74"/>
      <c r="Z233" s="74"/>
      <c r="AA233" s="74"/>
      <c r="AB233" s="74"/>
      <c r="AC233" s="74"/>
      <c r="AD233" s="74"/>
      <c r="AE233" s="74"/>
      <c r="AF233" s="74"/>
      <c r="AG233" s="74"/>
      <c r="AH233" s="74"/>
      <c r="AI233" s="74"/>
      <c r="AJ233" s="74"/>
      <c r="AK233" s="74"/>
      <c r="AL233" s="74"/>
      <c r="AM233" s="74"/>
      <c r="AN233" s="74"/>
      <c r="AO233" s="74"/>
      <c r="AP233" s="74"/>
      <c r="AQ233" s="74"/>
      <c r="AR233" s="74"/>
      <c r="AS233" s="74"/>
      <c r="AT233" s="74"/>
      <c r="AU233" s="74"/>
    </row>
    <row r="234" spans="1:47" ht="19.899999999999999" customHeight="1" x14ac:dyDescent="0.2">
      <c r="A234" s="74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4"/>
      <c r="W234" s="74"/>
      <c r="X234" s="74"/>
      <c r="Y234" s="74"/>
      <c r="Z234" s="74"/>
      <c r="AA234" s="74"/>
      <c r="AB234" s="74"/>
      <c r="AC234" s="74"/>
      <c r="AD234" s="74"/>
      <c r="AE234" s="74"/>
      <c r="AF234" s="74"/>
      <c r="AG234" s="74"/>
      <c r="AH234" s="74"/>
      <c r="AI234" s="74"/>
      <c r="AJ234" s="74"/>
      <c r="AK234" s="74"/>
      <c r="AL234" s="74"/>
      <c r="AM234" s="74"/>
      <c r="AN234" s="74"/>
      <c r="AO234" s="74"/>
      <c r="AP234" s="74"/>
      <c r="AQ234" s="74"/>
      <c r="AR234" s="74"/>
      <c r="AS234" s="74"/>
      <c r="AT234" s="74"/>
      <c r="AU234" s="74"/>
    </row>
    <row r="235" spans="1:47" ht="19.899999999999999" customHeight="1" x14ac:dyDescent="0.2">
      <c r="A235" s="74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4"/>
      <c r="W235" s="74"/>
      <c r="X235" s="74"/>
      <c r="Y235" s="74"/>
      <c r="Z235" s="74"/>
      <c r="AA235" s="74"/>
      <c r="AB235" s="74"/>
      <c r="AC235" s="74"/>
      <c r="AD235" s="74"/>
      <c r="AE235" s="74"/>
      <c r="AF235" s="74"/>
      <c r="AG235" s="74"/>
      <c r="AH235" s="74"/>
      <c r="AI235" s="74"/>
      <c r="AJ235" s="74"/>
      <c r="AK235" s="74"/>
      <c r="AL235" s="74"/>
      <c r="AM235" s="74"/>
      <c r="AN235" s="74"/>
      <c r="AO235" s="74"/>
      <c r="AP235" s="74"/>
      <c r="AQ235" s="74"/>
      <c r="AR235" s="74"/>
      <c r="AS235" s="74"/>
      <c r="AT235" s="74"/>
      <c r="AU235" s="74"/>
    </row>
    <row r="236" spans="1:47" ht="19.899999999999999" customHeight="1" x14ac:dyDescent="0.2">
      <c r="A236" s="74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4"/>
      <c r="W236" s="74"/>
      <c r="X236" s="74"/>
      <c r="Y236" s="74"/>
      <c r="Z236" s="74"/>
      <c r="AA236" s="74"/>
      <c r="AB236" s="74"/>
      <c r="AC236" s="74"/>
      <c r="AD236" s="74"/>
      <c r="AE236" s="74"/>
      <c r="AF236" s="74"/>
      <c r="AG236" s="74"/>
      <c r="AH236" s="74"/>
      <c r="AI236" s="74"/>
      <c r="AJ236" s="74"/>
      <c r="AK236" s="74"/>
      <c r="AL236" s="74"/>
      <c r="AM236" s="74"/>
      <c r="AN236" s="74"/>
      <c r="AO236" s="74"/>
      <c r="AP236" s="74"/>
      <c r="AQ236" s="74"/>
      <c r="AR236" s="74"/>
      <c r="AS236" s="74"/>
      <c r="AT236" s="74"/>
      <c r="AU236" s="74"/>
    </row>
    <row r="237" spans="1:47" ht="19.899999999999999" customHeight="1" x14ac:dyDescent="0.2">
      <c r="A237" s="74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74"/>
      <c r="AS237" s="74"/>
      <c r="AT237" s="74"/>
      <c r="AU237" s="74"/>
    </row>
    <row r="238" spans="1:47" ht="19.899999999999999" customHeight="1" x14ac:dyDescent="0.2">
      <c r="A238" s="74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4"/>
      <c r="W238" s="74"/>
      <c r="X238" s="74"/>
      <c r="Y238" s="74"/>
      <c r="Z238" s="74"/>
      <c r="AA238" s="74"/>
      <c r="AB238" s="74"/>
      <c r="AC238" s="74"/>
      <c r="AD238" s="74"/>
      <c r="AE238" s="74"/>
      <c r="AF238" s="74"/>
      <c r="AG238" s="74"/>
      <c r="AH238" s="74"/>
      <c r="AI238" s="74"/>
      <c r="AJ238" s="74"/>
      <c r="AK238" s="74"/>
      <c r="AL238" s="74"/>
      <c r="AM238" s="74"/>
      <c r="AN238" s="74"/>
      <c r="AO238" s="74"/>
      <c r="AP238" s="74"/>
      <c r="AQ238" s="74"/>
      <c r="AR238" s="74"/>
      <c r="AS238" s="74"/>
      <c r="AT238" s="74"/>
      <c r="AU238" s="74"/>
    </row>
    <row r="239" spans="1:47" ht="19.899999999999999" customHeight="1" x14ac:dyDescent="0.2">
      <c r="A239" s="74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4"/>
      <c r="W239" s="74"/>
      <c r="X239" s="74"/>
      <c r="Y239" s="74"/>
      <c r="Z239" s="74"/>
      <c r="AA239" s="74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</row>
    <row r="240" spans="1:47" ht="19.899999999999999" customHeight="1" x14ac:dyDescent="0.2">
      <c r="A240" s="74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4"/>
      <c r="W240" s="74"/>
      <c r="X240" s="74"/>
      <c r="Y240" s="74"/>
      <c r="Z240" s="74"/>
      <c r="AA240" s="74"/>
      <c r="AB240" s="74"/>
      <c r="AC240" s="74"/>
      <c r="AD240" s="74"/>
      <c r="AE240" s="74"/>
      <c r="AF240" s="74"/>
      <c r="AG240" s="74"/>
      <c r="AH240" s="74"/>
      <c r="AI240" s="74"/>
      <c r="AJ240" s="74"/>
      <c r="AK240" s="74"/>
      <c r="AL240" s="74"/>
      <c r="AM240" s="74"/>
      <c r="AN240" s="74"/>
      <c r="AO240" s="74"/>
      <c r="AP240" s="74"/>
      <c r="AQ240" s="74"/>
      <c r="AR240" s="74"/>
      <c r="AS240" s="74"/>
      <c r="AT240" s="74"/>
      <c r="AU240" s="74"/>
    </row>
    <row r="241" spans="1:47" ht="19.899999999999999" customHeight="1" x14ac:dyDescent="0.2">
      <c r="A241" s="74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</row>
    <row r="242" spans="1:47" ht="19.899999999999999" customHeight="1" x14ac:dyDescent="0.2">
      <c r="A242" s="74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  <c r="AM242" s="74"/>
      <c r="AN242" s="74"/>
      <c r="AO242" s="74"/>
      <c r="AP242" s="74"/>
      <c r="AQ242" s="74"/>
      <c r="AR242" s="74"/>
      <c r="AS242" s="74"/>
      <c r="AT242" s="74"/>
      <c r="AU242" s="74"/>
    </row>
    <row r="243" spans="1:47" ht="19.899999999999999" customHeight="1" x14ac:dyDescent="0.2">
      <c r="A243" s="74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4"/>
      <c r="W243" s="74"/>
      <c r="X243" s="74"/>
      <c r="Y243" s="74"/>
      <c r="Z243" s="74"/>
      <c r="AA243" s="74"/>
      <c r="AB243" s="74"/>
      <c r="AC243" s="74"/>
      <c r="AD243" s="74"/>
      <c r="AE243" s="74"/>
      <c r="AF243" s="74"/>
      <c r="AG243" s="74"/>
      <c r="AH243" s="74"/>
      <c r="AI243" s="74"/>
      <c r="AJ243" s="74"/>
      <c r="AK243" s="74"/>
      <c r="AL243" s="74"/>
      <c r="AM243" s="74"/>
      <c r="AN243" s="74"/>
      <c r="AO243" s="74"/>
      <c r="AP243" s="74"/>
      <c r="AQ243" s="74"/>
      <c r="AR243" s="74"/>
      <c r="AS243" s="74"/>
      <c r="AT243" s="74"/>
      <c r="AU243" s="74"/>
    </row>
    <row r="244" spans="1:47" ht="19.899999999999999" customHeight="1" x14ac:dyDescent="0.2">
      <c r="A244" s="74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  <c r="AM244" s="74"/>
      <c r="AN244" s="74"/>
      <c r="AO244" s="74"/>
      <c r="AP244" s="74"/>
      <c r="AQ244" s="74"/>
      <c r="AR244" s="74"/>
      <c r="AS244" s="74"/>
      <c r="AT244" s="74"/>
      <c r="AU244" s="74"/>
    </row>
    <row r="245" spans="1:47" ht="19.899999999999999" customHeight="1" x14ac:dyDescent="0.2">
      <c r="A245" s="74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  <c r="AM245" s="74"/>
      <c r="AN245" s="74"/>
      <c r="AO245" s="74"/>
      <c r="AP245" s="74"/>
      <c r="AQ245" s="74"/>
      <c r="AR245" s="74"/>
      <c r="AS245" s="74"/>
      <c r="AT245" s="74"/>
      <c r="AU245" s="74"/>
    </row>
    <row r="246" spans="1:47" ht="19.899999999999999" customHeight="1" x14ac:dyDescent="0.2">
      <c r="A246" s="74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  <c r="AM246" s="74"/>
      <c r="AN246" s="74"/>
      <c r="AO246" s="74"/>
      <c r="AP246" s="74"/>
      <c r="AQ246" s="74"/>
      <c r="AR246" s="74"/>
      <c r="AS246" s="74"/>
      <c r="AT246" s="74"/>
      <c r="AU246" s="74"/>
    </row>
    <row r="247" spans="1:47" ht="19.899999999999999" customHeight="1" x14ac:dyDescent="0.2">
      <c r="A247" s="74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  <c r="AM247" s="74"/>
      <c r="AN247" s="74"/>
      <c r="AO247" s="74"/>
      <c r="AP247" s="74"/>
      <c r="AQ247" s="74"/>
      <c r="AR247" s="74"/>
      <c r="AS247" s="74"/>
      <c r="AT247" s="74"/>
      <c r="AU247" s="74"/>
    </row>
    <row r="248" spans="1:47" ht="19.899999999999999" customHeight="1" x14ac:dyDescent="0.2">
      <c r="A248" s="74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</row>
    <row r="249" spans="1:47" ht="19.899999999999999" customHeight="1" x14ac:dyDescent="0.2">
      <c r="A249" s="74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  <c r="AM249" s="74"/>
      <c r="AN249" s="74"/>
      <c r="AO249" s="74"/>
      <c r="AP249" s="74"/>
      <c r="AQ249" s="74"/>
      <c r="AR249" s="74"/>
      <c r="AS249" s="74"/>
      <c r="AT249" s="74"/>
      <c r="AU249" s="74"/>
    </row>
    <row r="250" spans="1:47" ht="19.899999999999999" customHeight="1" x14ac:dyDescent="0.2">
      <c r="A250" s="74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  <c r="AM250" s="74"/>
      <c r="AN250" s="74"/>
      <c r="AO250" s="74"/>
      <c r="AP250" s="74"/>
      <c r="AQ250" s="74"/>
      <c r="AR250" s="74"/>
      <c r="AS250" s="74"/>
      <c r="AT250" s="74"/>
      <c r="AU250" s="74"/>
    </row>
    <row r="251" spans="1:47" ht="19.899999999999999" customHeight="1" x14ac:dyDescent="0.2">
      <c r="A251" s="74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  <c r="AM251" s="74"/>
      <c r="AN251" s="74"/>
      <c r="AO251" s="74"/>
      <c r="AP251" s="74"/>
      <c r="AQ251" s="74"/>
      <c r="AR251" s="74"/>
      <c r="AS251" s="74"/>
      <c r="AT251" s="74"/>
      <c r="AU251" s="74"/>
    </row>
    <row r="252" spans="1:47" ht="19.899999999999999" customHeight="1" x14ac:dyDescent="0.2">
      <c r="A252" s="74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  <c r="AM252" s="74"/>
      <c r="AN252" s="74"/>
      <c r="AO252" s="74"/>
      <c r="AP252" s="74"/>
      <c r="AQ252" s="74"/>
      <c r="AR252" s="74"/>
      <c r="AS252" s="74"/>
      <c r="AT252" s="74"/>
      <c r="AU252" s="74"/>
    </row>
    <row r="253" spans="1:47" ht="19.899999999999999" customHeight="1" x14ac:dyDescent="0.2">
      <c r="A253" s="74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  <c r="AM253" s="74"/>
      <c r="AN253" s="74"/>
      <c r="AO253" s="74"/>
      <c r="AP253" s="74"/>
      <c r="AQ253" s="74"/>
      <c r="AR253" s="74"/>
      <c r="AS253" s="74"/>
      <c r="AT253" s="74"/>
      <c r="AU253" s="74"/>
    </row>
    <row r="254" spans="1:47" ht="19.899999999999999" customHeight="1" x14ac:dyDescent="0.2">
      <c r="A254" s="74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  <c r="AM254" s="74"/>
      <c r="AN254" s="74"/>
      <c r="AO254" s="74"/>
      <c r="AP254" s="74"/>
      <c r="AQ254" s="74"/>
      <c r="AR254" s="74"/>
      <c r="AS254" s="74"/>
      <c r="AT254" s="74"/>
      <c r="AU254" s="74"/>
    </row>
    <row r="255" spans="1:47" ht="19.899999999999999" customHeight="1" x14ac:dyDescent="0.2">
      <c r="A255" s="74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4"/>
      <c r="W255" s="74"/>
      <c r="X255" s="74"/>
      <c r="Y255" s="74"/>
      <c r="Z255" s="74"/>
      <c r="AA255" s="74"/>
      <c r="AB255" s="74"/>
      <c r="AC255" s="74"/>
      <c r="AD255" s="74"/>
      <c r="AE255" s="74"/>
      <c r="AF255" s="74"/>
      <c r="AG255" s="74"/>
      <c r="AH255" s="74"/>
      <c r="AI255" s="74"/>
      <c r="AJ255" s="74"/>
      <c r="AK255" s="74"/>
      <c r="AL255" s="74"/>
      <c r="AM255" s="74"/>
      <c r="AN255" s="74"/>
      <c r="AO255" s="74"/>
      <c r="AP255" s="74"/>
      <c r="AQ255" s="74"/>
      <c r="AR255" s="74"/>
      <c r="AS255" s="74"/>
      <c r="AT255" s="74"/>
      <c r="AU255" s="74"/>
    </row>
    <row r="256" spans="1:47" ht="19.899999999999999" customHeight="1" x14ac:dyDescent="0.2">
      <c r="A256" s="74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4"/>
      <c r="W256" s="74"/>
      <c r="X256" s="74"/>
      <c r="Y256" s="74"/>
      <c r="Z256" s="74"/>
      <c r="AA256" s="74"/>
      <c r="AB256" s="74"/>
      <c r="AC256" s="74"/>
      <c r="AD256" s="74"/>
      <c r="AE256" s="74"/>
      <c r="AF256" s="74"/>
      <c r="AG256" s="74"/>
      <c r="AH256" s="74"/>
      <c r="AI256" s="74"/>
      <c r="AJ256" s="74"/>
      <c r="AK256" s="74"/>
      <c r="AL256" s="74"/>
      <c r="AM256" s="74"/>
      <c r="AN256" s="74"/>
      <c r="AO256" s="74"/>
      <c r="AP256" s="74"/>
      <c r="AQ256" s="74"/>
      <c r="AR256" s="74"/>
      <c r="AS256" s="74"/>
      <c r="AT256" s="74"/>
      <c r="AU256" s="74"/>
    </row>
    <row r="257" spans="1:47" ht="19.899999999999999" customHeight="1" x14ac:dyDescent="0.2">
      <c r="A257" s="74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</row>
    <row r="258" spans="1:47" ht="19.899999999999999" customHeight="1" x14ac:dyDescent="0.2">
      <c r="A258" s="74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</row>
    <row r="259" spans="1:47" ht="19.899999999999999" customHeight="1" x14ac:dyDescent="0.2">
      <c r="A259" s="74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</row>
    <row r="260" spans="1:47" ht="19.899999999999999" customHeight="1" x14ac:dyDescent="0.2">
      <c r="A260" s="74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</row>
  </sheetData>
  <sheetProtection password="CF4C" sheet="1" objects="1" scenarios="1"/>
  <mergeCells count="455">
    <mergeCell ref="W1:W3"/>
    <mergeCell ref="Q2:Q3"/>
    <mergeCell ref="R2:R3"/>
    <mergeCell ref="S2:S3"/>
    <mergeCell ref="T2:T3"/>
    <mergeCell ref="A1:A3"/>
    <mergeCell ref="B1:B3"/>
    <mergeCell ref="C1:D3"/>
    <mergeCell ref="G1:G3"/>
    <mergeCell ref="I1:I3"/>
    <mergeCell ref="K1:K3"/>
    <mergeCell ref="H2:H3"/>
    <mergeCell ref="J2:J3"/>
    <mergeCell ref="N2:N3"/>
    <mergeCell ref="O2:O3"/>
    <mergeCell ref="P2:P3"/>
    <mergeCell ref="L1:L3"/>
    <mergeCell ref="M1:M2"/>
    <mergeCell ref="N1:Q1"/>
    <mergeCell ref="R1:U1"/>
    <mergeCell ref="AZ2:AZ3"/>
    <mergeCell ref="BA2:BA3"/>
    <mergeCell ref="BB2:BB3"/>
    <mergeCell ref="BC2:BC3"/>
    <mergeCell ref="AF3:AG3"/>
    <mergeCell ref="R4:T4"/>
    <mergeCell ref="AD2:AD3"/>
    <mergeCell ref="AF2:AG2"/>
    <mergeCell ref="AV2:AV3"/>
    <mergeCell ref="AW2:AW3"/>
    <mergeCell ref="AX2:AX3"/>
    <mergeCell ref="AY2:AY3"/>
    <mergeCell ref="U2:U3"/>
    <mergeCell ref="Y2:Y3"/>
    <mergeCell ref="Z2:Z3"/>
    <mergeCell ref="AA2:AA3"/>
    <mergeCell ref="AB2:AB3"/>
    <mergeCell ref="AC2:AC3"/>
    <mergeCell ref="X1:X3"/>
    <mergeCell ref="Y1:AD1"/>
    <mergeCell ref="AF1:AG1"/>
    <mergeCell ref="AI1:AI3"/>
    <mergeCell ref="AJ1:AU1"/>
    <mergeCell ref="V1:V3"/>
    <mergeCell ref="R8:U8"/>
    <mergeCell ref="E9:G9"/>
    <mergeCell ref="H9:L9"/>
    <mergeCell ref="Y9:AE9"/>
    <mergeCell ref="AF9:AF12"/>
    <mergeCell ref="AG9:AG12"/>
    <mergeCell ref="F5:P6"/>
    <mergeCell ref="R5:U5"/>
    <mergeCell ref="AJ5:AT5"/>
    <mergeCell ref="R6:U6"/>
    <mergeCell ref="F7:P7"/>
    <mergeCell ref="R7:U7"/>
    <mergeCell ref="AJ12:AK12"/>
    <mergeCell ref="AH9:AH12"/>
    <mergeCell ref="E10:G10"/>
    <mergeCell ref="H10:L11"/>
    <mergeCell ref="D11:F11"/>
    <mergeCell ref="N11:U11"/>
    <mergeCell ref="AE11:AE12"/>
    <mergeCell ref="B13:C13"/>
    <mergeCell ref="D13:F13"/>
    <mergeCell ref="H13:K13"/>
    <mergeCell ref="N13:P13"/>
    <mergeCell ref="Q13:R13"/>
    <mergeCell ref="Z13:AD13"/>
    <mergeCell ref="B12:C12"/>
    <mergeCell ref="D12:F12"/>
    <mergeCell ref="H12:K12"/>
    <mergeCell ref="N12:P12"/>
    <mergeCell ref="Q12:R12"/>
    <mergeCell ref="Z12:AD12"/>
    <mergeCell ref="B15:C15"/>
    <mergeCell ref="D15:F15"/>
    <mergeCell ref="H15:K15"/>
    <mergeCell ref="N15:P15"/>
    <mergeCell ref="Q15:R15"/>
    <mergeCell ref="Z15:AD15"/>
    <mergeCell ref="B14:C14"/>
    <mergeCell ref="D14:F14"/>
    <mergeCell ref="H14:K14"/>
    <mergeCell ref="N14:P14"/>
    <mergeCell ref="Q14:R14"/>
    <mergeCell ref="Z14:AD14"/>
    <mergeCell ref="B17:C17"/>
    <mergeCell ref="D17:F17"/>
    <mergeCell ref="H17:K17"/>
    <mergeCell ref="N17:P17"/>
    <mergeCell ref="Q17:R17"/>
    <mergeCell ref="Z17:AD17"/>
    <mergeCell ref="B16:C16"/>
    <mergeCell ref="D16:F16"/>
    <mergeCell ref="H16:K16"/>
    <mergeCell ref="N16:P16"/>
    <mergeCell ref="Q16:R16"/>
    <mergeCell ref="Z16:AD16"/>
    <mergeCell ref="B18:C18"/>
    <mergeCell ref="D18:F18"/>
    <mergeCell ref="N18:P18"/>
    <mergeCell ref="Q18:R18"/>
    <mergeCell ref="Z18:AD18"/>
    <mergeCell ref="B19:C19"/>
    <mergeCell ref="D19:F19"/>
    <mergeCell ref="H19:K19"/>
    <mergeCell ref="N19:P19"/>
    <mergeCell ref="Q19:R19"/>
    <mergeCell ref="Z19:AD19"/>
    <mergeCell ref="A21:A23"/>
    <mergeCell ref="B21:B23"/>
    <mergeCell ref="C21:D23"/>
    <mergeCell ref="G21:G23"/>
    <mergeCell ref="I21:I23"/>
    <mergeCell ref="K21:K23"/>
    <mergeCell ref="L21:L22"/>
    <mergeCell ref="M21:M22"/>
    <mergeCell ref="N21:Q21"/>
    <mergeCell ref="Q22:Q23"/>
    <mergeCell ref="R22:R23"/>
    <mergeCell ref="S22:S23"/>
    <mergeCell ref="T22:T23"/>
    <mergeCell ref="U22:U23"/>
    <mergeCell ref="Y22:Y23"/>
    <mergeCell ref="R21:U21"/>
    <mergeCell ref="V21:V23"/>
    <mergeCell ref="W21:W23"/>
    <mergeCell ref="AY22:AY23"/>
    <mergeCell ref="AZ22:AZ23"/>
    <mergeCell ref="BA22:BA23"/>
    <mergeCell ref="BB22:BB23"/>
    <mergeCell ref="BC22:BC23"/>
    <mergeCell ref="C24:D24"/>
    <mergeCell ref="AQ22:AQ23"/>
    <mergeCell ref="AR22:AR23"/>
    <mergeCell ref="AS22:AS23"/>
    <mergeCell ref="AV22:AV23"/>
    <mergeCell ref="AW22:AW23"/>
    <mergeCell ref="AX22:AX23"/>
    <mergeCell ref="AF22:AF23"/>
    <mergeCell ref="AL22:AL23"/>
    <mergeCell ref="AM22:AM23"/>
    <mergeCell ref="AN22:AN23"/>
    <mergeCell ref="AO22:AO23"/>
    <mergeCell ref="AP22:AP23"/>
    <mergeCell ref="Z22:Z23"/>
    <mergeCell ref="AA22:AA23"/>
    <mergeCell ref="AB22:AB23"/>
    <mergeCell ref="AC22:AC23"/>
    <mergeCell ref="H22:H23"/>
    <mergeCell ref="J22:J23"/>
    <mergeCell ref="AD22:AD23"/>
    <mergeCell ref="AE22:AE23"/>
    <mergeCell ref="C31:D31"/>
    <mergeCell ref="C32:D32"/>
    <mergeCell ref="C33:D33"/>
    <mergeCell ref="C34:D34"/>
    <mergeCell ref="C35:D35"/>
    <mergeCell ref="C36:D36"/>
    <mergeCell ref="C25:D25"/>
    <mergeCell ref="C26:D26"/>
    <mergeCell ref="C27:D27"/>
    <mergeCell ref="C28:D28"/>
    <mergeCell ref="C29:D29"/>
    <mergeCell ref="C30:D30"/>
    <mergeCell ref="X21:X23"/>
    <mergeCell ref="Y21:AF21"/>
    <mergeCell ref="N22:N23"/>
    <mergeCell ref="O22:O23"/>
    <mergeCell ref="P22:P23"/>
    <mergeCell ref="W45:W48"/>
    <mergeCell ref="B47:B48"/>
    <mergeCell ref="I47:I48"/>
    <mergeCell ref="L47:L48"/>
    <mergeCell ref="M47:M48"/>
    <mergeCell ref="C37:D37"/>
    <mergeCell ref="C38:D38"/>
    <mergeCell ref="C39:D39"/>
    <mergeCell ref="C40:D40"/>
    <mergeCell ref="C41:D41"/>
    <mergeCell ref="C42:D42"/>
    <mergeCell ref="R46:U46"/>
    <mergeCell ref="C47:D48"/>
    <mergeCell ref="G47:G48"/>
    <mergeCell ref="H47:H48"/>
    <mergeCell ref="C43:D43"/>
    <mergeCell ref="C44:D44"/>
    <mergeCell ref="E46:G46"/>
    <mergeCell ref="H46:M46"/>
    <mergeCell ref="N46:Q46"/>
    <mergeCell ref="A45:A48"/>
    <mergeCell ref="D45:M45"/>
    <mergeCell ref="V45:V48"/>
    <mergeCell ref="AC47:AC48"/>
    <mergeCell ref="AD47:AD48"/>
    <mergeCell ref="AE47:AE48"/>
    <mergeCell ref="AF47:AF48"/>
    <mergeCell ref="C49:D49"/>
    <mergeCell ref="C50:D50"/>
    <mergeCell ref="T47:T48"/>
    <mergeCell ref="U47:U48"/>
    <mergeCell ref="Y47:Y48"/>
    <mergeCell ref="Z47:Z48"/>
    <mergeCell ref="AA47:AA48"/>
    <mergeCell ref="AB47:AB48"/>
    <mergeCell ref="N47:N48"/>
    <mergeCell ref="O47:O48"/>
    <mergeCell ref="P47:P48"/>
    <mergeCell ref="Q47:Q48"/>
    <mergeCell ref="R47:R48"/>
    <mergeCell ref="S47:S48"/>
    <mergeCell ref="X45:X48"/>
    <mergeCell ref="Y45:AF46"/>
    <mergeCell ref="C46:D46"/>
    <mergeCell ref="C57:D57"/>
    <mergeCell ref="C58:D58"/>
    <mergeCell ref="C59:D59"/>
    <mergeCell ref="C60:D60"/>
    <mergeCell ref="C61:D61"/>
    <mergeCell ref="C62:D62"/>
    <mergeCell ref="C51:D51"/>
    <mergeCell ref="C52:D52"/>
    <mergeCell ref="C53:D53"/>
    <mergeCell ref="C54:D54"/>
    <mergeCell ref="C55:D55"/>
    <mergeCell ref="C56:D56"/>
    <mergeCell ref="C69:D69"/>
    <mergeCell ref="C70:D70"/>
    <mergeCell ref="C71:D71"/>
    <mergeCell ref="C72:D72"/>
    <mergeCell ref="C73:D73"/>
    <mergeCell ref="C74:D74"/>
    <mergeCell ref="C63:D63"/>
    <mergeCell ref="C64:D64"/>
    <mergeCell ref="C65:D65"/>
    <mergeCell ref="C66:D66"/>
    <mergeCell ref="C67:D67"/>
    <mergeCell ref="C68:D68"/>
    <mergeCell ref="V84:V87"/>
    <mergeCell ref="B86:B87"/>
    <mergeCell ref="H86:H87"/>
    <mergeCell ref="I86:I87"/>
    <mergeCell ref="L86:L87"/>
    <mergeCell ref="C75:D75"/>
    <mergeCell ref="C76:D76"/>
    <mergeCell ref="C77:D77"/>
    <mergeCell ref="C78:D78"/>
    <mergeCell ref="C79:D79"/>
    <mergeCell ref="C80:D80"/>
    <mergeCell ref="N85:Q85"/>
    <mergeCell ref="R85:U85"/>
    <mergeCell ref="C86:D87"/>
    <mergeCell ref="G86:G87"/>
    <mergeCell ref="C81:D81"/>
    <mergeCell ref="C82:D82"/>
    <mergeCell ref="C83:D83"/>
    <mergeCell ref="E85:G85"/>
    <mergeCell ref="H85:M85"/>
    <mergeCell ref="A84:A87"/>
    <mergeCell ref="D84:M84"/>
    <mergeCell ref="AB86:AB87"/>
    <mergeCell ref="AC86:AC87"/>
    <mergeCell ref="AD86:AD87"/>
    <mergeCell ref="AE86:AE87"/>
    <mergeCell ref="AF86:AF87"/>
    <mergeCell ref="C88:D88"/>
    <mergeCell ref="S86:S87"/>
    <mergeCell ref="T86:T87"/>
    <mergeCell ref="U86:U87"/>
    <mergeCell ref="Y86:Y87"/>
    <mergeCell ref="Z86:Z87"/>
    <mergeCell ref="AA86:AA87"/>
    <mergeCell ref="M86:M87"/>
    <mergeCell ref="N86:N87"/>
    <mergeCell ref="O86:O87"/>
    <mergeCell ref="P86:P87"/>
    <mergeCell ref="Q86:Q87"/>
    <mergeCell ref="R86:R87"/>
    <mergeCell ref="W84:W87"/>
    <mergeCell ref="X84:X87"/>
    <mergeCell ref="Y84:AF85"/>
    <mergeCell ref="C85:D85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A123:A126"/>
    <mergeCell ref="D123:M123"/>
    <mergeCell ref="B125:B126"/>
    <mergeCell ref="G125:G126"/>
    <mergeCell ref="H125:H126"/>
    <mergeCell ref="I125:I126"/>
    <mergeCell ref="C113:D113"/>
    <mergeCell ref="C114:D114"/>
    <mergeCell ref="C115:D115"/>
    <mergeCell ref="C116:D116"/>
    <mergeCell ref="C117:D117"/>
    <mergeCell ref="C118:D118"/>
    <mergeCell ref="Y123:AF124"/>
    <mergeCell ref="C124:D124"/>
    <mergeCell ref="E124:G124"/>
    <mergeCell ref="H124:M124"/>
    <mergeCell ref="N124:Q124"/>
    <mergeCell ref="R124:U124"/>
    <mergeCell ref="C125:D126"/>
    <mergeCell ref="C119:D119"/>
    <mergeCell ref="C120:D120"/>
    <mergeCell ref="C121:D121"/>
    <mergeCell ref="C122:D122"/>
    <mergeCell ref="L125:L126"/>
    <mergeCell ref="M125:M126"/>
    <mergeCell ref="N125:N126"/>
    <mergeCell ref="O125:O126"/>
    <mergeCell ref="P125:P126"/>
    <mergeCell ref="Q125:Q126"/>
    <mergeCell ref="V123:V126"/>
    <mergeCell ref="W123:W126"/>
    <mergeCell ref="X123:X126"/>
    <mergeCell ref="AA125:AA126"/>
    <mergeCell ref="AB125:AB126"/>
    <mergeCell ref="AC125:AC126"/>
    <mergeCell ref="AD125:AD126"/>
    <mergeCell ref="AE125:AE126"/>
    <mergeCell ref="AF125:AF126"/>
    <mergeCell ref="R125:R126"/>
    <mergeCell ref="S125:S126"/>
    <mergeCell ref="T125:T126"/>
    <mergeCell ref="U125:U126"/>
    <mergeCell ref="Y125:Y126"/>
    <mergeCell ref="Z125:Z126"/>
    <mergeCell ref="C133:D133"/>
    <mergeCell ref="C134:D134"/>
    <mergeCell ref="C135:D135"/>
    <mergeCell ref="C136:D136"/>
    <mergeCell ref="C137:D137"/>
    <mergeCell ref="C138:D138"/>
    <mergeCell ref="C127:D127"/>
    <mergeCell ref="C128:D128"/>
    <mergeCell ref="C129:D129"/>
    <mergeCell ref="C130:D130"/>
    <mergeCell ref="C131:D131"/>
    <mergeCell ref="C132:D132"/>
    <mergeCell ref="C145:D145"/>
    <mergeCell ref="C146:D146"/>
    <mergeCell ref="C147:D147"/>
    <mergeCell ref="C148:D148"/>
    <mergeCell ref="C149:D149"/>
    <mergeCell ref="C150:D150"/>
    <mergeCell ref="C139:D139"/>
    <mergeCell ref="C140:D140"/>
    <mergeCell ref="C141:D141"/>
    <mergeCell ref="C142:D142"/>
    <mergeCell ref="C143:D143"/>
    <mergeCell ref="C144:D144"/>
    <mergeCell ref="A162:A165"/>
    <mergeCell ref="D162:M162"/>
    <mergeCell ref="B164:B165"/>
    <mergeCell ref="G164:G165"/>
    <mergeCell ref="H164:H165"/>
    <mergeCell ref="C151:D151"/>
    <mergeCell ref="C152:D152"/>
    <mergeCell ref="C153:D153"/>
    <mergeCell ref="C154:D154"/>
    <mergeCell ref="C155:D155"/>
    <mergeCell ref="C156:D156"/>
    <mergeCell ref="Y162:AF163"/>
    <mergeCell ref="C163:D163"/>
    <mergeCell ref="E163:G163"/>
    <mergeCell ref="H163:M163"/>
    <mergeCell ref="N163:Q163"/>
    <mergeCell ref="R163:U163"/>
    <mergeCell ref="C164:D165"/>
    <mergeCell ref="C157:D157"/>
    <mergeCell ref="C158:D158"/>
    <mergeCell ref="C159:D159"/>
    <mergeCell ref="C160:D160"/>
    <mergeCell ref="C161:D161"/>
    <mergeCell ref="I164:I165"/>
    <mergeCell ref="L164:L165"/>
    <mergeCell ref="M164:M165"/>
    <mergeCell ref="N164:N165"/>
    <mergeCell ref="O164:O165"/>
    <mergeCell ref="P164:P165"/>
    <mergeCell ref="V162:V165"/>
    <mergeCell ref="W162:W165"/>
    <mergeCell ref="X162:X165"/>
    <mergeCell ref="C171:D171"/>
    <mergeCell ref="C172:D172"/>
    <mergeCell ref="C173:D173"/>
    <mergeCell ref="C174:D174"/>
    <mergeCell ref="C175:D175"/>
    <mergeCell ref="C176:D176"/>
    <mergeCell ref="AF164:AF165"/>
    <mergeCell ref="C166:D166"/>
    <mergeCell ref="C167:D167"/>
    <mergeCell ref="C168:D168"/>
    <mergeCell ref="C169:D169"/>
    <mergeCell ref="C170:D170"/>
    <mergeCell ref="Z164:Z165"/>
    <mergeCell ref="AA164:AA165"/>
    <mergeCell ref="AB164:AB165"/>
    <mergeCell ref="AC164:AC165"/>
    <mergeCell ref="AD164:AD165"/>
    <mergeCell ref="AE164:AE165"/>
    <mergeCell ref="Q164:Q165"/>
    <mergeCell ref="R164:R165"/>
    <mergeCell ref="S164:S165"/>
    <mergeCell ref="T164:T165"/>
    <mergeCell ref="U164:U165"/>
    <mergeCell ref="Y164:Y165"/>
    <mergeCell ref="C183:D183"/>
    <mergeCell ref="C184:D184"/>
    <mergeCell ref="C185:D185"/>
    <mergeCell ref="C186:D186"/>
    <mergeCell ref="C187:D187"/>
    <mergeCell ref="C188:D188"/>
    <mergeCell ref="C177:D177"/>
    <mergeCell ref="C178:D178"/>
    <mergeCell ref="C179:D179"/>
    <mergeCell ref="C180:D180"/>
    <mergeCell ref="C181:D181"/>
    <mergeCell ref="C182:D182"/>
    <mergeCell ref="C195:D195"/>
    <mergeCell ref="C196:D196"/>
    <mergeCell ref="C197:D197"/>
    <mergeCell ref="C198:D198"/>
    <mergeCell ref="C199:D199"/>
    <mergeCell ref="C200:D200"/>
    <mergeCell ref="C189:D189"/>
    <mergeCell ref="C190:D190"/>
    <mergeCell ref="C191:D191"/>
    <mergeCell ref="C192:D192"/>
    <mergeCell ref="C193:D193"/>
    <mergeCell ref="C194:D194"/>
  </mergeCells>
  <conditionalFormatting sqref="B24:B44 B49:B83 B88:B122 B127:B161 B166:B200 E12:F19 I9 N13:P19">
    <cfRule type="cellIs" dxfId="147" priority="1" stopIfTrue="1" operator="equal">
      <formula>""</formula>
    </cfRule>
  </conditionalFormatting>
  <conditionalFormatting sqref="C24:C44 C49:C83 C88:C122 C127:C161 C166:C200">
    <cfRule type="expression" dxfId="146" priority="2" stopIfTrue="1">
      <formula>B24=""</formula>
    </cfRule>
    <cfRule type="expression" dxfId="145" priority="3" stopIfTrue="1">
      <formula>C24=""</formula>
    </cfRule>
  </conditionalFormatting>
  <conditionalFormatting sqref="D12">
    <cfRule type="cellIs" dxfId="144" priority="4" stopIfTrue="1" operator="equal">
      <formula>"Zadat název firmy nebo jméno"</formula>
    </cfRule>
  </conditionalFormatting>
  <conditionalFormatting sqref="D13">
    <cfRule type="cellIs" dxfId="143" priority="5" stopIfTrue="1" operator="equal">
      <formula>"Zadat IČO"</formula>
    </cfRule>
  </conditionalFormatting>
  <conditionalFormatting sqref="D14">
    <cfRule type="cellIs" dxfId="142" priority="6" stopIfTrue="1" operator="equal">
      <formula>"Zadat DIČ"</formula>
    </cfRule>
  </conditionalFormatting>
  <conditionalFormatting sqref="D15">
    <cfRule type="cellIs" dxfId="141" priority="7" stopIfTrue="1" operator="equal">
      <formula>"Zadat Vaše mobilní číslo"</formula>
    </cfRule>
  </conditionalFormatting>
  <conditionalFormatting sqref="D16">
    <cfRule type="cellIs" dxfId="140" priority="8" stopIfTrue="1" operator="equal">
      <formula>"Zadat Váš e-mail"</formula>
    </cfRule>
  </conditionalFormatting>
  <conditionalFormatting sqref="D17">
    <cfRule type="cellIs" dxfId="139" priority="9" stopIfTrue="1" operator="equal">
      <formula>"Zadat fakturační adresu"</formula>
    </cfRule>
  </conditionalFormatting>
  <conditionalFormatting sqref="D18">
    <cfRule type="cellIs" dxfId="138" priority="10" stopIfTrue="1" operator="equal">
      <formula>"Zadat adresu doručení, pokud se liší od fakturační"</formula>
    </cfRule>
  </conditionalFormatting>
  <conditionalFormatting sqref="D19">
    <cfRule type="cellIs" dxfId="137" priority="11" stopIfTrue="1" operator="equal">
      <formula>"Sem nám můžete napsat poznámky k zakázce"</formula>
    </cfRule>
  </conditionalFormatting>
  <conditionalFormatting sqref="D24:D44 D49:D83 D88:D122 D127:D161 D166:D200">
    <cfRule type="expression" dxfId="136" priority="12" stopIfTrue="1">
      <formula>C24=""</formula>
    </cfRule>
  </conditionalFormatting>
  <conditionalFormatting sqref="E24:E44 E49:E83 E88:E122 E127:E161 E166:E200">
    <cfRule type="expression" dxfId="135" priority="13" stopIfTrue="1">
      <formula>B24=""</formula>
    </cfRule>
    <cfRule type="expression" dxfId="134" priority="14" stopIfTrue="1">
      <formula>C24=""</formula>
    </cfRule>
    <cfRule type="expression" dxfId="133" priority="15" stopIfTrue="1">
      <formula>E24=""</formula>
    </cfRule>
  </conditionalFormatting>
  <conditionalFormatting sqref="F24:F44 F49:F83 F88:F122 F127:F161 F166:F200">
    <cfRule type="expression" dxfId="132" priority="16" stopIfTrue="1">
      <formula>C24=""</formula>
    </cfRule>
    <cfRule type="expression" dxfId="131" priority="17" stopIfTrue="1">
      <formula>E24=""</formula>
    </cfRule>
    <cfRule type="expression" dxfId="130" priority="18" stopIfTrue="1">
      <formula>F24=""</formula>
    </cfRule>
  </conditionalFormatting>
  <conditionalFormatting sqref="G24:G44 G49:G83 G88:G122 G127:G161 G166:G200">
    <cfRule type="expression" dxfId="129" priority="19" stopIfTrue="1">
      <formula>E24=""</formula>
    </cfRule>
    <cfRule type="expression" dxfId="128" priority="20" stopIfTrue="1">
      <formula>F24=""</formula>
    </cfRule>
    <cfRule type="expression" dxfId="127" priority="21" stopIfTrue="1">
      <formula>G24=""</formula>
    </cfRule>
  </conditionalFormatting>
  <conditionalFormatting sqref="H9">
    <cfRule type="cellIs" dxfId="126" priority="22" stopIfTrue="1" operator="equal">
      <formula>"Zadat název zakázky (popis)"</formula>
    </cfRule>
  </conditionalFormatting>
  <conditionalFormatting sqref="H24:H44 H49:H83 H88:H122 H127:H161 H166:H200">
    <cfRule type="expression" dxfId="125" priority="23" stopIfTrue="1">
      <formula>F24=""</formula>
    </cfRule>
    <cfRule type="expression" dxfId="124" priority="24" stopIfTrue="1">
      <formula>G24=""</formula>
    </cfRule>
    <cfRule type="expression" dxfId="123" priority="25" stopIfTrue="1">
      <formula>H24=""</formula>
    </cfRule>
  </conditionalFormatting>
  <conditionalFormatting sqref="I24:I44 I49:I83 I88:I122 I127:I161 I166:I200">
    <cfRule type="expression" dxfId="122" priority="26" stopIfTrue="1">
      <formula>G24=""</formula>
    </cfRule>
    <cfRule type="expression" dxfId="121" priority="27" stopIfTrue="1">
      <formula>H24=""</formula>
    </cfRule>
    <cfRule type="expression" dxfId="120" priority="28" stopIfTrue="1">
      <formula>I24=""</formula>
    </cfRule>
  </conditionalFormatting>
  <conditionalFormatting sqref="J24:J44 J49:J83 J88:J122 J127:J161 J166:J200">
    <cfRule type="expression" dxfId="119" priority="29" stopIfTrue="1">
      <formula>H24=""</formula>
    </cfRule>
    <cfRule type="expression" dxfId="118" priority="30" stopIfTrue="1">
      <formula>I24=""</formula>
    </cfRule>
    <cfRule type="expression" dxfId="117" priority="31" stopIfTrue="1">
      <formula>J24=""</formula>
    </cfRule>
  </conditionalFormatting>
  <conditionalFormatting sqref="K24:K44 K49:K83 K88:K122 K127:K161 K166:K200">
    <cfRule type="expression" dxfId="116" priority="32" stopIfTrue="1">
      <formula>I24=""</formula>
    </cfRule>
    <cfRule type="expression" dxfId="115" priority="33" stopIfTrue="1">
      <formula>J24=""</formula>
    </cfRule>
    <cfRule type="expression" dxfId="114" priority="34" stopIfTrue="1">
      <formula>K24=""</formula>
    </cfRule>
  </conditionalFormatting>
  <conditionalFormatting sqref="L12:L14 L16:L17">
    <cfRule type="cellIs" dxfId="113" priority="35" stopIfTrue="1" operator="equal">
      <formula>""</formula>
    </cfRule>
    <cfRule type="expression" dxfId="112" priority="36" stopIfTrue="1">
      <formula>L12="Ne"</formula>
    </cfRule>
    <cfRule type="expression" dxfId="111" priority="37" stopIfTrue="1">
      <formula>L12="Ano"</formula>
    </cfRule>
  </conditionalFormatting>
  <conditionalFormatting sqref="L24:L44 L49:L83 L88:L122 L127:L161 L166:L200">
    <cfRule type="expression" dxfId="110" priority="38" stopIfTrue="1">
      <formula>J24=""</formula>
    </cfRule>
    <cfRule type="expression" dxfId="109" priority="39" stopIfTrue="1">
      <formula>K24=""</formula>
    </cfRule>
    <cfRule type="expression" dxfId="108" priority="40" stopIfTrue="1">
      <formula>L24=""</formula>
    </cfRule>
  </conditionalFormatting>
  <conditionalFormatting sqref="M24:M44 M49:M83 M88:M122 M127:M161 M166:M200">
    <cfRule type="expression" dxfId="107" priority="41" stopIfTrue="1">
      <formula>E24=""</formula>
    </cfRule>
    <cfRule type="expression" dxfId="106" priority="42" stopIfTrue="1">
      <formula>F24=""</formula>
    </cfRule>
    <cfRule type="expression" dxfId="105" priority="43" stopIfTrue="1">
      <formula>G24=""</formula>
    </cfRule>
  </conditionalFormatting>
  <conditionalFormatting sqref="N24:N44 N49:N83 N88:N122 N127:N161 N166:N200">
    <cfRule type="expression" dxfId="104" priority="44" stopIfTrue="1">
      <formula>L24=""</formula>
    </cfRule>
    <cfRule type="expression" dxfId="103" priority="45" stopIfTrue="1">
      <formula>M24=""</formula>
    </cfRule>
    <cfRule type="expression" dxfId="102" priority="46" stopIfTrue="1">
      <formula>N24=""</formula>
    </cfRule>
  </conditionalFormatting>
  <conditionalFormatting sqref="O24:O44 O49:O83 O88:O122 O127:O161 O166:O200">
    <cfRule type="expression" dxfId="101" priority="47" stopIfTrue="1">
      <formula>O24=""</formula>
    </cfRule>
  </conditionalFormatting>
  <conditionalFormatting sqref="P24:P44 P49:P83 P88:P122 P127:P161 P166:P200">
    <cfRule type="expression" dxfId="100" priority="48" stopIfTrue="1">
      <formula>N24=""</formula>
    </cfRule>
  </conditionalFormatting>
  <conditionalFormatting sqref="Q13:Q19">
    <cfRule type="expression" dxfId="99" priority="49" stopIfTrue="1">
      <formula>N13=""</formula>
    </cfRule>
    <cfRule type="expression" dxfId="98" priority="50" stopIfTrue="1">
      <formula>Q13=""</formula>
    </cfRule>
  </conditionalFormatting>
  <conditionalFormatting sqref="Q24:Q44 Q49:Q83 Q88:Q122 Q127:Q161 Q166:Q200">
    <cfRule type="expression" dxfId="97" priority="51" stopIfTrue="1">
      <formula>F24=""</formula>
    </cfRule>
    <cfRule type="expression" dxfId="96" priority="52" stopIfTrue="1">
      <formula>N24=""</formula>
    </cfRule>
  </conditionalFormatting>
  <conditionalFormatting sqref="R24:T44 R49:T83 R88:T122 R127:T161 R166:T200 AE24:AF44 AE49:AF83 AE88:AF122 AE127:AF161 AE166:AF200 AM24:AS44 AM49:AS83 AM88:AS122 AM127:AS161 AM166:AS200">
    <cfRule type="cellIs" dxfId="95" priority="53" stopIfTrue="1" operator="equal">
      <formula>""</formula>
    </cfRule>
  </conditionalFormatting>
  <conditionalFormatting sqref="S13:S19">
    <cfRule type="expression" dxfId="94" priority="54" stopIfTrue="1">
      <formula>Q13=""</formula>
    </cfRule>
    <cfRule type="expression" dxfId="93" priority="55" stopIfTrue="1">
      <formula>S13=""</formula>
    </cfRule>
  </conditionalFormatting>
  <conditionalFormatting sqref="T13:T19">
    <cfRule type="expression" dxfId="92" priority="56" stopIfTrue="1">
      <formula>S13=""</formula>
    </cfRule>
    <cfRule type="expression" dxfId="91" priority="57" stopIfTrue="1">
      <formula>T13=""</formula>
    </cfRule>
  </conditionalFormatting>
  <conditionalFormatting sqref="U13:U19">
    <cfRule type="expression" dxfId="90" priority="58" stopIfTrue="1">
      <formula>T13=""</formula>
    </cfRule>
    <cfRule type="expression" dxfId="89" priority="59" stopIfTrue="1">
      <formula>U13=""</formula>
    </cfRule>
  </conditionalFormatting>
  <conditionalFormatting sqref="U24:U44 U49:U83 U88:U122 U127:U161 U166:U200">
    <cfRule type="expression" dxfId="88" priority="60" stopIfTrue="1">
      <formula>N24=2</formula>
    </cfRule>
    <cfRule type="expression" dxfId="87" priority="61" stopIfTrue="1">
      <formula>M24=""</formula>
    </cfRule>
    <cfRule type="expression" dxfId="86" priority="62" stopIfTrue="1">
      <formula>N24=""</formula>
    </cfRule>
  </conditionalFormatting>
  <conditionalFormatting sqref="W24:W44 W49:W83 W88:W122 W127:W161 W166:W200">
    <cfRule type="expression" dxfId="85" priority="63" stopIfTrue="1">
      <formula>C24=""</formula>
    </cfRule>
  </conditionalFormatting>
  <conditionalFormatting sqref="W46:W48 W85:W87 W124:W126 W163:W165 Y46:AD46 Y85:AD85 Y124:AD124 Y163:AD163 AC127:AD161 AC166:AD200 AD49:AD83 AD88:AD122">
    <cfRule type="expression" dxfId="84" priority="64" stopIfTrue="1">
      <formula>D46=""</formula>
    </cfRule>
  </conditionalFormatting>
  <conditionalFormatting sqref="Y24:Y44 Y49:Y83 Y88:Y122 Y127:Y161 Y166:Y200">
    <cfRule type="expression" dxfId="83" priority="65" stopIfTrue="1">
      <formula>E24=""</formula>
    </cfRule>
    <cfRule type="cellIs" dxfId="82" priority="66" stopIfTrue="1" operator="equal">
      <formula>1</formula>
    </cfRule>
  </conditionalFormatting>
  <conditionalFormatting sqref="Z24:Z44 Z49:Z83 Z88:Z122 Z127:Z161 Z166:Z200">
    <cfRule type="expression" dxfId="81" priority="67" stopIfTrue="1">
      <formula>E24=""</formula>
    </cfRule>
    <cfRule type="cellIs" dxfId="80" priority="68" stopIfTrue="1" operator="equal">
      <formula>1</formula>
    </cfRule>
  </conditionalFormatting>
  <conditionalFormatting sqref="AA24:AA44 AA49:AA83 AA88:AA122 AA127:AA161 AA166:AA200">
    <cfRule type="expression" dxfId="79" priority="69" stopIfTrue="1">
      <formula>E24=""</formula>
    </cfRule>
    <cfRule type="cellIs" dxfId="78" priority="70" stopIfTrue="1" operator="equal">
      <formula>1</formula>
    </cfRule>
  </conditionalFormatting>
  <conditionalFormatting sqref="AB24:AB44 AB49:AB83 AB88:AB122 AB127:AB161 AB166:AB200">
    <cfRule type="expression" dxfId="77" priority="71" stopIfTrue="1">
      <formula>E24=""</formula>
    </cfRule>
    <cfRule type="cellIs" dxfId="76" priority="72" stopIfTrue="1" operator="equal">
      <formula>1</formula>
    </cfRule>
  </conditionalFormatting>
  <conditionalFormatting sqref="AC24:AC44 AC49:AC83 AC88:AC122">
    <cfRule type="expression" dxfId="75" priority="73" stopIfTrue="1">
      <formula>AE24=""</formula>
    </cfRule>
  </conditionalFormatting>
  <conditionalFormatting sqref="AD24:AD44">
    <cfRule type="expression" dxfId="74" priority="74" stopIfTrue="1">
      <formula>AC24=""</formula>
    </cfRule>
  </conditionalFormatting>
  <conditionalFormatting sqref="AF13:AF19 AH13:AH19">
    <cfRule type="cellIs" dxfId="73" priority="75" stopIfTrue="1" operator="equal">
      <formula>0</formula>
    </cfRule>
  </conditionalFormatting>
  <conditionalFormatting sqref="AG13:AG19">
    <cfRule type="expression" dxfId="72" priority="76" stopIfTrue="1">
      <formula>AF13=0</formula>
    </cfRule>
  </conditionalFormatting>
  <conditionalFormatting sqref="AL24:AL44 AL49:AL83 AL88:AL122 AL127:AL161 AL166:AL200">
    <cfRule type="expression" dxfId="71" priority="77" stopIfTrue="1">
      <formula>$AC24=""</formula>
    </cfRule>
  </conditionalFormatting>
  <conditionalFormatting sqref="AM2:AS2">
    <cfRule type="expression" dxfId="70" priority="78" stopIfTrue="1">
      <formula>AM3=0</formula>
    </cfRule>
  </conditionalFormatting>
  <conditionalFormatting sqref="AM22:AS22">
    <cfRule type="expression" dxfId="69" priority="79" stopIfTrue="1">
      <formula>AM3=0</formula>
    </cfRule>
  </conditionalFormatting>
  <dataValidations xWindow="874" yWindow="398" count="22">
    <dataValidation type="list" operator="equal" allowBlank="1" showInputMessage="1" showErrorMessage="1" errorTitle="POZOR ! !" error="Zadaná špatná hodnota" promptTitle="INFO:" prompt="Zadat: Ano / Ne_x000a_Pokud si dodáte vlastní dýhu = Ano_x000a_Pokud budete chtít dýhu od nás = Ne" sqref="L12">
      <formula1>"Ano,Ne"</formula1>
      <formula2>0</formula2>
    </dataValidation>
    <dataValidation operator="equal" allowBlank="1" promptTitle="INFO:" prompt="zadat typ hrany" sqref="N12 Q12">
      <formula1>0</formula1>
      <formula2>0</formula2>
    </dataValidation>
    <dataValidation type="list" operator="equal" allowBlank="1" showInputMessage="1" showErrorMessage="1" errorTitle="POZOR ! !" error="Zadaná špatná hodnota" promptTitle="INFO:" prompt="Zadat: Ano / Ne_x000a_Pokud si dodáte vlastní podklad = Ano_x000a_Pokud budete chtít podklad od nás = Ne" sqref="L13">
      <formula1>"Ano,Ne"</formula1>
      <formula2>0</formula2>
    </dataValidation>
    <dataValidation type="list" operator="equal" allowBlank="1" showInputMessage="1" promptTitle="INFO:" prompt="Zadat název hrany._x000a_např. dub" sqref="N13:N19">
      <formula1>$AK$13:$AK$19</formula1>
      <formula2>0</formula2>
    </dataValidation>
    <dataValidation type="list" operator="equal" allowBlank="1" showInputMessage="1" showErrorMessage="1" errorTitle="POZOR ! !" error="Zadaná špatná hodnota" promptTitle="INFO:" prompt="Zadat typ hrany." sqref="Q13:Q19">
      <formula1>"jednovrstvá,vrstvená"</formula1>
      <formula2>0</formula2>
    </dataValidation>
    <dataValidation operator="equal" allowBlank="1" showInputMessage="1" promptTitle="INFO:" prompt="Zadat šířku hrany (mm)" sqref="S13:S19">
      <formula1>0</formula1>
      <formula2>0</formula2>
    </dataValidation>
    <dataValidation operator="equal" allowBlank="1" showInputMessage="1" promptTitle="INFO:" prompt="Zadat tloušťku hrany (mm)" sqref="T13:T19">
      <formula1>0</formula1>
      <formula2>0</formula2>
    </dataValidation>
    <dataValidation operator="equal" allowBlank="1" showInputMessage="1" promptTitle="INFO:" prompt="Zadat požadované množství hrany (m)" sqref="U13:U19">
      <formula1>0</formula1>
      <formula2>0</formula2>
    </dataValidation>
    <dataValidation type="list" operator="equal" allowBlank="1" showInputMessage="1" showErrorMessage="1" errorTitle="POZOR ! !" error="Zadaná špatná hodnota" promptTitle="INFO:" prompt="Zadat: Ano / Ne_x000a_Pouze lisování (bez sesazování dýhy) = Ano_x000a_Lisování i sesazování dýhy = Ne" sqref="L14">
      <formula1>"Ano,Ne"</formula1>
      <formula2>0</formula2>
    </dataValidation>
    <dataValidation type="list" operator="equal" allowBlank="1" showInputMessage="1" showErrorMessage="1" errorTitle="POZOR ! !" error="Zadaná špatná hodnota" promptTitle="INFO:" prompt="Zadat: Ano / Ne_x000a_S dopravou = Ano_x000a_Bez dopravy = Ne" sqref="L16">
      <formula1>"Ano,Ne"</formula1>
      <formula2>0</formula2>
    </dataValidation>
    <dataValidation type="list" operator="equal" allowBlank="1" showInputMessage="1" showErrorMessage="1" errorTitle="POZOR ! !" error="Zadaná špatná hodnota" promptTitle="INFO:" prompt="Zadat: Ano / Ne_x000a_Zabalení na EURO paletu = Ano" sqref="L17">
      <formula1>"Ano,Ne"</formula1>
      <formula2>0</formula2>
    </dataValidation>
    <dataValidation type="list" operator="equal" allowBlank="1" showInputMessage="1" promptTitle="INFO:" prompt="Zadat podklad pod dýhu / HPL" sqref="H24:H44 H49:H83 H88:H122 H127:H161 H166:H200">
      <formula1>"MDFS,DTDS,překližka,laťovka,"</formula1>
      <formula2>0</formula2>
    </dataValidation>
    <dataValidation operator="equal" allowBlank="1" showInputMessage="1" promptTitle="INFO:" prompt="Zadat tloušťku podkladu (mm)" sqref="I24:I44 I49:I83 I88:I122 I127:I161 I166:I200">
      <formula1>0</formula1>
      <formula2>0</formula2>
    </dataValidation>
    <dataValidation type="list" operator="equal" allowBlank="1" showInputMessage="1" showErrorMessage="1" sqref="L24:L44 L49:L83 L88:L122 L127:L161 L166:L200">
      <formula1>"bez sesazení,plášť na dveře,figura,půl fládr za sebou,fládr,spárovka,střídavě za sebou,"</formula1>
      <formula2>0</formula2>
    </dataValidation>
    <dataValidation type="list" operator="equal" allowBlank="1" showInputMessage="1" showErrorMessage="1" promptTitle="INFO:" prompt="Zadat počet ploch v pohledové kvalitě" sqref="N24:N44 N49:N83 N88:N122 N127:N161 N166:N200">
      <formula1>"1,2"</formula1>
      <formula2>0</formula2>
    </dataValidation>
    <dataValidation type="list" operator="equal" allowBlank="1" showInputMessage="1" showErrorMessage="1" promptTitle="INFO:" prompt="Zadat kvalitu dýhy / HPL na pohledové ploše" sqref="Q24:Q44 Q49:Q83 Q88:Q122 Q127:Q161 Q166:Q200">
      <formula1>"HPL,EXCLUSIV,KLASIK,RUSTIKAL,PROTITAH"</formula1>
      <formula2>0</formula2>
    </dataValidation>
    <dataValidation type="list" operator="equal" allowBlank="1" showInputMessage="1" showErrorMessage="1" promptTitle="INFO:" prompt="Zadat kvalitu dýhy / HPL na nepohledové ploše" sqref="U24:U44 U49:U83 U88:U122 U127:U161 U166:U200">
      <formula1>"EXCLUSIV,KLASIK,RUSTIKAL,PROTITAH"</formula1>
      <formula2>0</formula2>
    </dataValidation>
    <dataValidation type="list" operator="equal" allowBlank="1" showErrorMessage="1" sqref="Y24:Y44 Y49:Y83 Y88:Y122 Y127:Y161 Y166:Y200">
      <formula1>"1"</formula1>
      <formula2>0</formula2>
    </dataValidation>
    <dataValidation type="list" operator="equal" allowBlank="1" sqref="Z24:AB44 Z49:AB83 Z88:AB122 Z127:AB161 Z166:AB200">
      <formula1>"1"</formula1>
      <formula2>0</formula2>
    </dataValidation>
    <dataValidation type="list" operator="equal" allowBlank="1" sqref="AC24:AC44 AC49:AC83 AC88:AC122">
      <formula1>"H1,H2,H3,H4,H5,H6,H7"</formula1>
      <formula2>0</formula2>
    </dataValidation>
    <dataValidation operator="equal" allowBlank="1" showErrorMessage="1" sqref="AD24:AD44">
      <formula1>0</formula1>
      <formula2>0</formula2>
    </dataValidation>
    <dataValidation type="list" operator="equal" allowBlank="1" showInputMessage="1" promptTitle="INFO:" prompt="Zadat tloušťkou lisovaného materiálu" sqref="K24:K44 K49:K83 K88:K122 K127:K161 K166:K200">
      <formula1>"0,6,0,9,1,2,1,5"</formula1>
    </dataValidation>
  </dataValidations>
  <pageMargins left="0.31496062992125984" right="0.31496062992125984" top="0.39370078740157483" bottom="0.43307086614173229" header="0" footer="0"/>
  <pageSetup paperSize="9" scale="70" firstPageNumber="0" fitToHeight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29"/>
  <sheetViews>
    <sheetView showGridLines="0" zoomScaleSheetLayoutView="50" workbookViewId="0">
      <pane ySplit="3" topLeftCell="A13" activePane="bottomLeft" state="frozen"/>
      <selection pane="bottomLeft" activeCell="K24" sqref="K24"/>
    </sheetView>
  </sheetViews>
  <sheetFormatPr defaultColWidth="12.83203125" defaultRowHeight="19.899999999999999" customHeight="1" x14ac:dyDescent="0.2"/>
  <cols>
    <col min="1" max="1" width="6.1640625" style="1" customWidth="1"/>
    <col min="2" max="2" width="11.5" style="2" customWidth="1"/>
    <col min="3" max="3" width="9.1640625" style="2" customWidth="1"/>
    <col min="4" max="4" width="25.33203125" style="2" customWidth="1"/>
    <col min="5" max="6" width="10.6640625" style="2" customWidth="1"/>
    <col min="7" max="7" width="5.83203125" style="2" customWidth="1"/>
    <col min="8" max="8" width="12.83203125" style="2"/>
    <col min="9" max="9" width="5.1640625" style="2" customWidth="1"/>
    <col min="10" max="10" width="18.5" style="2" customWidth="1"/>
    <col min="11" max="11" width="5.6640625" style="2" customWidth="1"/>
    <col min="12" max="12" width="19.1640625" style="2" customWidth="1"/>
    <col min="13" max="13" width="12.83203125" style="2"/>
    <col min="14" max="14" width="7.83203125" style="2" customWidth="1"/>
    <col min="15" max="15" width="6.5" style="2" customWidth="1"/>
    <col min="16" max="16" width="12.1640625" style="2" customWidth="1"/>
    <col min="17" max="17" width="12.83203125" style="2"/>
    <col min="18" max="18" width="7.83203125" style="2" customWidth="1"/>
    <col min="19" max="19" width="6.5" style="2" customWidth="1"/>
    <col min="20" max="21" width="12.83203125" style="2"/>
    <col min="22" max="22" width="6.1640625" style="1" customWidth="1"/>
    <col min="23" max="23" width="71.33203125" style="1" customWidth="1"/>
    <col min="24" max="28" width="5.83203125" style="1" customWidth="1"/>
    <col min="29" max="29" width="8.1640625" style="1" customWidth="1"/>
    <col min="30" max="30" width="21.33203125" style="1" customWidth="1"/>
    <col min="31" max="31" width="8.6640625" style="1" customWidth="1"/>
    <col min="32" max="32" width="8.5" style="1" customWidth="1"/>
    <col min="33" max="33" width="5.83203125" style="1" customWidth="1"/>
    <col min="34" max="34" width="7.83203125" style="1" customWidth="1"/>
    <col min="35" max="35" width="5.83203125" style="1" customWidth="1"/>
    <col min="36" max="47" width="0" style="2" hidden="1" customWidth="1"/>
    <col min="48" max="16384" width="12.83203125" style="2"/>
  </cols>
  <sheetData>
    <row r="1" spans="1:47" ht="19.899999999999999" customHeight="1" x14ac:dyDescent="0.2">
      <c r="A1" s="162"/>
      <c r="B1" s="122" t="s">
        <v>0</v>
      </c>
      <c r="C1" s="120" t="s">
        <v>1</v>
      </c>
      <c r="D1" s="120"/>
      <c r="E1" s="4" t="s">
        <v>2</v>
      </c>
      <c r="F1" s="4" t="s">
        <v>3</v>
      </c>
      <c r="G1" s="120" t="s">
        <v>4</v>
      </c>
      <c r="H1" s="5" t="s">
        <v>5</v>
      </c>
      <c r="I1" s="129" t="s">
        <v>6</v>
      </c>
      <c r="J1" s="6" t="s">
        <v>7</v>
      </c>
      <c r="K1" s="129" t="s">
        <v>6</v>
      </c>
      <c r="L1" s="122" t="s">
        <v>8</v>
      </c>
      <c r="M1" s="122" t="s">
        <v>9</v>
      </c>
      <c r="N1" s="127" t="s">
        <v>10</v>
      </c>
      <c r="O1" s="127"/>
      <c r="P1" s="127"/>
      <c r="Q1" s="127"/>
      <c r="R1" s="128" t="s">
        <v>11</v>
      </c>
      <c r="S1" s="128"/>
      <c r="T1" s="128"/>
      <c r="U1" s="128"/>
      <c r="V1" s="162"/>
      <c r="W1" s="122" t="s">
        <v>12</v>
      </c>
      <c r="X1" s="162"/>
      <c r="Y1" s="123" t="s">
        <v>13</v>
      </c>
      <c r="Z1" s="123"/>
      <c r="AA1" s="123"/>
      <c r="AB1" s="123"/>
      <c r="AC1" s="123"/>
      <c r="AD1" s="123"/>
      <c r="AE1" s="3"/>
      <c r="AF1" s="163" t="s">
        <v>14</v>
      </c>
      <c r="AG1" s="163"/>
      <c r="AH1" s="3"/>
      <c r="AI1" s="162"/>
      <c r="AJ1" s="164" t="s">
        <v>15</v>
      </c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</row>
    <row r="2" spans="1:47" ht="19.899999999999999" customHeight="1" x14ac:dyDescent="0.2">
      <c r="A2" s="162"/>
      <c r="B2" s="122"/>
      <c r="C2" s="122"/>
      <c r="D2" s="120"/>
      <c r="E2" s="7" t="s">
        <v>16</v>
      </c>
      <c r="F2" s="7" t="s">
        <v>17</v>
      </c>
      <c r="G2" s="120"/>
      <c r="H2" s="135" t="s">
        <v>18</v>
      </c>
      <c r="I2" s="129"/>
      <c r="J2" s="136" t="s">
        <v>19</v>
      </c>
      <c r="K2" s="129" t="s">
        <v>20</v>
      </c>
      <c r="L2" s="122"/>
      <c r="M2" s="122"/>
      <c r="N2" s="121" t="s">
        <v>21</v>
      </c>
      <c r="O2" s="120" t="s">
        <v>22</v>
      </c>
      <c r="P2" s="122" t="s">
        <v>23</v>
      </c>
      <c r="Q2" s="120" t="s">
        <v>24</v>
      </c>
      <c r="R2" s="121" t="s">
        <v>21</v>
      </c>
      <c r="S2" s="120" t="s">
        <v>22</v>
      </c>
      <c r="T2" s="122" t="s">
        <v>23</v>
      </c>
      <c r="U2" s="120" t="s">
        <v>24</v>
      </c>
      <c r="V2" s="162"/>
      <c r="W2" s="122"/>
      <c r="X2" s="162"/>
      <c r="Y2" s="116" t="s">
        <v>25</v>
      </c>
      <c r="Z2" s="116" t="s">
        <v>26</v>
      </c>
      <c r="AA2" s="117" t="s">
        <v>27</v>
      </c>
      <c r="AB2" s="117" t="s">
        <v>28</v>
      </c>
      <c r="AC2" s="118" t="s">
        <v>29</v>
      </c>
      <c r="AD2" s="119" t="s">
        <v>30</v>
      </c>
      <c r="AE2" s="9" t="s">
        <v>31</v>
      </c>
      <c r="AF2" s="161" t="s">
        <v>32</v>
      </c>
      <c r="AG2" s="161"/>
      <c r="AH2" s="11" t="s">
        <v>33</v>
      </c>
      <c r="AI2" s="162"/>
      <c r="AJ2" s="12"/>
      <c r="AK2" s="12"/>
      <c r="AL2" s="13"/>
      <c r="AM2" s="14" t="str">
        <f t="shared" ref="AM2:AS2" si="0">AM22</f>
        <v>H1</v>
      </c>
      <c r="AN2" s="14" t="str">
        <f t="shared" si="0"/>
        <v>H2</v>
      </c>
      <c r="AO2" s="14" t="str">
        <f t="shared" si="0"/>
        <v>H3</v>
      </c>
      <c r="AP2" s="14" t="str">
        <f t="shared" si="0"/>
        <v>H4</v>
      </c>
      <c r="AQ2" s="14" t="str">
        <f t="shared" si="0"/>
        <v>H5</v>
      </c>
      <c r="AR2" s="14" t="str">
        <f t="shared" si="0"/>
        <v>H6</v>
      </c>
      <c r="AS2" s="14" t="str">
        <f t="shared" si="0"/>
        <v>H7</v>
      </c>
      <c r="AT2" s="12"/>
      <c r="AU2" s="12"/>
    </row>
    <row r="3" spans="1:47" ht="19.899999999999999" customHeight="1" x14ac:dyDescent="0.2">
      <c r="A3" s="162"/>
      <c r="B3" s="122"/>
      <c r="C3" s="122"/>
      <c r="D3" s="120"/>
      <c r="E3" s="15" t="s">
        <v>20</v>
      </c>
      <c r="F3" s="16" t="s">
        <v>20</v>
      </c>
      <c r="G3" s="120"/>
      <c r="H3" s="135"/>
      <c r="I3" s="129"/>
      <c r="J3" s="136"/>
      <c r="K3" s="136"/>
      <c r="L3" s="122"/>
      <c r="M3" s="17">
        <f>M23</f>
        <v>17.885120000000001</v>
      </c>
      <c r="N3" s="121"/>
      <c r="O3" s="120"/>
      <c r="P3" s="120"/>
      <c r="Q3" s="120"/>
      <c r="R3" s="121"/>
      <c r="S3" s="120"/>
      <c r="T3" s="120"/>
      <c r="U3" s="120"/>
      <c r="V3" s="162"/>
      <c r="W3" s="122"/>
      <c r="X3" s="162"/>
      <c r="Y3" s="116"/>
      <c r="Z3" s="116"/>
      <c r="AA3" s="117"/>
      <c r="AB3" s="117"/>
      <c r="AC3" s="118"/>
      <c r="AD3" s="119"/>
      <c r="AE3" s="12"/>
      <c r="AF3" s="159" t="s">
        <v>34</v>
      </c>
      <c r="AG3" s="159"/>
      <c r="AH3" s="12"/>
      <c r="AI3" s="162"/>
      <c r="AJ3" s="12"/>
      <c r="AK3" s="12"/>
      <c r="AL3" s="18" t="s">
        <v>35</v>
      </c>
      <c r="AM3" s="19">
        <f t="shared" ref="AM3:AS3" si="1">SUM(AM24:AM200)</f>
        <v>9.5920000000000005</v>
      </c>
      <c r="AN3" s="19">
        <f t="shared" si="1"/>
        <v>5.2480000000000002</v>
      </c>
      <c r="AO3" s="19">
        <f t="shared" si="1"/>
        <v>0</v>
      </c>
      <c r="AP3" s="19">
        <f t="shared" si="1"/>
        <v>0</v>
      </c>
      <c r="AQ3" s="19">
        <f t="shared" si="1"/>
        <v>0</v>
      </c>
      <c r="AR3" s="19">
        <f t="shared" si="1"/>
        <v>0</v>
      </c>
      <c r="AS3" s="19">
        <f t="shared" si="1"/>
        <v>0</v>
      </c>
      <c r="AT3" s="18" t="s">
        <v>35</v>
      </c>
      <c r="AU3" s="12"/>
    </row>
    <row r="4" spans="1:47" ht="14.1" customHeight="1" x14ac:dyDescent="0.2">
      <c r="A4" s="12"/>
      <c r="B4" s="1"/>
      <c r="C4" s="1"/>
      <c r="D4" s="20"/>
      <c r="E4" s="20"/>
      <c r="F4" s="20"/>
      <c r="G4" s="20"/>
      <c r="H4" s="21"/>
      <c r="I4" s="21"/>
      <c r="J4" s="20"/>
      <c r="K4" s="20"/>
      <c r="L4" s="20"/>
      <c r="M4" s="20"/>
      <c r="N4" s="1"/>
      <c r="O4" s="1"/>
      <c r="P4" s="1"/>
      <c r="Q4" s="22"/>
      <c r="R4" s="160" t="s">
        <v>36</v>
      </c>
      <c r="S4" s="160"/>
      <c r="T4" s="160"/>
      <c r="U4" s="1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23"/>
      <c r="AM4" s="23"/>
      <c r="AN4" s="23"/>
      <c r="AO4" s="23"/>
      <c r="AP4" s="23"/>
      <c r="AQ4" s="23"/>
      <c r="AR4" s="23"/>
      <c r="AS4" s="23"/>
      <c r="AT4" s="12"/>
      <c r="AU4" s="12"/>
    </row>
    <row r="5" spans="1:47" ht="20.25" customHeight="1" x14ac:dyDescent="0.2">
      <c r="A5" s="12"/>
      <c r="B5" s="1"/>
      <c r="C5" s="1"/>
      <c r="D5" s="20"/>
      <c r="E5" s="20"/>
      <c r="F5" s="149" t="s">
        <v>37</v>
      </c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24"/>
      <c r="R5" s="150" t="s">
        <v>38</v>
      </c>
      <c r="S5" s="150"/>
      <c r="T5" s="150"/>
      <c r="U5" s="150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23"/>
      <c r="AM5" s="23"/>
      <c r="AN5" s="23"/>
      <c r="AO5" s="23"/>
      <c r="AP5" s="23"/>
      <c r="AQ5" s="23"/>
      <c r="AR5" s="23"/>
      <c r="AS5" s="23"/>
      <c r="AT5" s="12"/>
      <c r="AU5" s="12"/>
    </row>
    <row r="6" spans="1:47" ht="14.1" customHeight="1" x14ac:dyDescent="0.2">
      <c r="A6" s="12"/>
      <c r="B6" s="1"/>
      <c r="C6" s="1"/>
      <c r="D6" s="20"/>
      <c r="E6" s="20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"/>
      <c r="R6" s="146" t="s">
        <v>40</v>
      </c>
      <c r="S6" s="146"/>
      <c r="T6" s="146"/>
      <c r="U6" s="146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23"/>
      <c r="AM6" s="23"/>
      <c r="AN6" s="23"/>
      <c r="AO6" s="23"/>
      <c r="AP6" s="23"/>
      <c r="AQ6" s="23"/>
      <c r="AR6" s="23"/>
      <c r="AS6" s="23"/>
      <c r="AT6" s="12"/>
      <c r="AU6" s="12"/>
    </row>
    <row r="7" spans="1:47" ht="14.1" customHeight="1" x14ac:dyDescent="0.2">
      <c r="A7" s="12"/>
      <c r="B7" s="1"/>
      <c r="C7" s="1"/>
      <c r="D7" s="20"/>
      <c r="E7" s="20"/>
      <c r="F7" s="152" t="s">
        <v>41</v>
      </c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"/>
      <c r="R7" s="146" t="s">
        <v>42</v>
      </c>
      <c r="S7" s="146"/>
      <c r="T7" s="146"/>
      <c r="U7" s="146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23"/>
      <c r="AM7" s="23"/>
      <c r="AN7" s="23"/>
      <c r="AO7" s="23"/>
      <c r="AP7" s="23"/>
      <c r="AQ7" s="23"/>
      <c r="AR7" s="23"/>
      <c r="AS7" s="23"/>
      <c r="AT7" s="12"/>
      <c r="AU7" s="12"/>
    </row>
    <row r="8" spans="1:47" ht="14.1" customHeight="1" x14ac:dyDescent="0.2">
      <c r="A8" s="12"/>
      <c r="B8" s="1"/>
      <c r="C8" s="1"/>
      <c r="D8" s="20"/>
      <c r="E8" s="20"/>
      <c r="F8" s="20"/>
      <c r="G8" s="20"/>
      <c r="H8" s="21"/>
      <c r="I8" s="21"/>
      <c r="J8" s="20"/>
      <c r="K8" s="20"/>
      <c r="L8" s="20"/>
      <c r="M8" s="20"/>
      <c r="N8" s="1"/>
      <c r="O8" s="1"/>
      <c r="P8" s="1"/>
      <c r="Q8" s="1"/>
      <c r="R8" s="146" t="s">
        <v>43</v>
      </c>
      <c r="S8" s="146"/>
      <c r="T8" s="146"/>
      <c r="U8" s="146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23"/>
      <c r="AM8" s="23"/>
      <c r="AN8" s="23"/>
      <c r="AO8" s="23"/>
      <c r="AP8" s="23"/>
      <c r="AQ8" s="23"/>
      <c r="AR8" s="23"/>
      <c r="AS8" s="23"/>
      <c r="AT8" s="12"/>
      <c r="AU8" s="12"/>
    </row>
    <row r="9" spans="1:47" ht="19.899999999999999" customHeight="1" x14ac:dyDescent="0.2">
      <c r="A9" s="12"/>
      <c r="B9" s="25" t="s">
        <v>44</v>
      </c>
      <c r="C9" s="76" t="s">
        <v>109</v>
      </c>
      <c r="D9" s="20"/>
      <c r="E9" s="125" t="s">
        <v>45</v>
      </c>
      <c r="F9" s="125"/>
      <c r="G9" s="125"/>
      <c r="H9" s="177" t="s">
        <v>46</v>
      </c>
      <c r="I9" s="177"/>
      <c r="J9" s="177"/>
      <c r="K9" s="177"/>
      <c r="L9" s="177"/>
      <c r="M9" s="20"/>
      <c r="N9" s="1"/>
      <c r="O9" s="1"/>
      <c r="P9" s="1"/>
      <c r="Q9" s="1"/>
      <c r="R9" s="1"/>
      <c r="S9" s="1"/>
      <c r="T9" s="1"/>
      <c r="U9" s="1"/>
      <c r="V9" s="12"/>
      <c r="W9" s="12"/>
      <c r="X9" s="12"/>
      <c r="Y9" s="147" t="s">
        <v>47</v>
      </c>
      <c r="Z9" s="147"/>
      <c r="AA9" s="147"/>
      <c r="AB9" s="147"/>
      <c r="AC9" s="147"/>
      <c r="AD9" s="147"/>
      <c r="AE9" s="147"/>
      <c r="AF9" s="148" t="s">
        <v>48</v>
      </c>
      <c r="AG9" s="148" t="s">
        <v>49</v>
      </c>
      <c r="AH9" s="154" t="s">
        <v>50</v>
      </c>
      <c r="AI9" s="12"/>
      <c r="AJ9" s="12"/>
      <c r="AK9" s="12"/>
      <c r="AL9" s="23"/>
      <c r="AM9" s="23"/>
      <c r="AN9" s="23"/>
      <c r="AO9" s="23"/>
      <c r="AP9" s="23"/>
      <c r="AQ9" s="23"/>
      <c r="AR9" s="23"/>
      <c r="AS9" s="23"/>
      <c r="AT9" s="12"/>
      <c r="AU9" s="12"/>
    </row>
    <row r="10" spans="1:47" ht="11.1" customHeight="1" x14ac:dyDescent="0.2">
      <c r="A10" s="12"/>
      <c r="B10" s="1"/>
      <c r="C10" s="1"/>
      <c r="D10" s="20"/>
      <c r="E10" s="125"/>
      <c r="F10" s="125"/>
      <c r="G10" s="125"/>
      <c r="H10" s="155"/>
      <c r="I10" s="155"/>
      <c r="J10" s="155"/>
      <c r="K10" s="155"/>
      <c r="L10" s="155"/>
      <c r="M10" s="20"/>
      <c r="N10" s="1"/>
      <c r="O10" s="1"/>
      <c r="P10" s="1"/>
      <c r="Q10" s="1"/>
      <c r="R10" s="1"/>
      <c r="S10" s="1"/>
      <c r="T10" s="1"/>
      <c r="U10" s="1"/>
      <c r="V10" s="12"/>
      <c r="W10" s="12"/>
      <c r="X10" s="12"/>
      <c r="Y10" s="28"/>
      <c r="Z10" s="29"/>
      <c r="AA10" s="29"/>
      <c r="AB10" s="29"/>
      <c r="AC10" s="29"/>
      <c r="AD10" s="29"/>
      <c r="AE10" s="30"/>
      <c r="AF10" s="148"/>
      <c r="AG10" s="148"/>
      <c r="AH10" s="154"/>
      <c r="AI10" s="12"/>
      <c r="AJ10" s="12"/>
      <c r="AK10" s="12"/>
      <c r="AL10" s="23"/>
      <c r="AM10" s="23"/>
      <c r="AN10" s="23"/>
      <c r="AO10" s="23"/>
      <c r="AP10" s="23"/>
      <c r="AQ10" s="23"/>
      <c r="AR10" s="23"/>
      <c r="AS10" s="23"/>
      <c r="AT10" s="12"/>
      <c r="AU10" s="12"/>
    </row>
    <row r="11" spans="1:47" ht="19.899999999999999" customHeight="1" x14ac:dyDescent="0.25">
      <c r="A11" s="12"/>
      <c r="B11" s="31"/>
      <c r="C11" s="32"/>
      <c r="D11" s="156" t="s">
        <v>51</v>
      </c>
      <c r="E11" s="156"/>
      <c r="F11" s="156"/>
      <c r="G11" s="20"/>
      <c r="H11" s="155"/>
      <c r="I11" s="155"/>
      <c r="J11" s="155"/>
      <c r="K11" s="155"/>
      <c r="L11" s="155"/>
      <c r="M11" s="33"/>
      <c r="N11" s="157" t="s">
        <v>52</v>
      </c>
      <c r="O11" s="157"/>
      <c r="P11" s="157"/>
      <c r="Q11" s="157"/>
      <c r="R11" s="157"/>
      <c r="S11" s="157"/>
      <c r="T11" s="157"/>
      <c r="U11" s="157"/>
      <c r="V11" s="12"/>
      <c r="W11" s="12"/>
      <c r="X11" s="12"/>
      <c r="Y11" s="28"/>
      <c r="Z11" s="29"/>
      <c r="AA11" s="29"/>
      <c r="AB11" s="29"/>
      <c r="AC11" s="29"/>
      <c r="AD11" s="29"/>
      <c r="AE11" s="158" t="s">
        <v>53</v>
      </c>
      <c r="AF11" s="148"/>
      <c r="AG11" s="148"/>
      <c r="AH11" s="154"/>
      <c r="AI11" s="12"/>
      <c r="AJ11" s="12"/>
      <c r="AK11" s="12"/>
      <c r="AL11" s="23"/>
      <c r="AM11" s="23"/>
      <c r="AN11" s="23"/>
      <c r="AO11" s="23"/>
      <c r="AP11" s="23"/>
      <c r="AQ11" s="23"/>
      <c r="AR11" s="23"/>
      <c r="AS11" s="23"/>
      <c r="AT11" s="12"/>
      <c r="AU11" s="12"/>
    </row>
    <row r="12" spans="1:47" ht="19.899999999999999" customHeight="1" x14ac:dyDescent="0.2">
      <c r="A12" s="12"/>
      <c r="B12" s="139" t="s">
        <v>54</v>
      </c>
      <c r="C12" s="139"/>
      <c r="D12" s="177" t="s">
        <v>55</v>
      </c>
      <c r="E12" s="177"/>
      <c r="F12" s="177"/>
      <c r="G12" s="20"/>
      <c r="H12" s="125" t="s">
        <v>56</v>
      </c>
      <c r="I12" s="125"/>
      <c r="J12" s="125"/>
      <c r="K12" s="125"/>
      <c r="L12" s="77" t="s">
        <v>110</v>
      </c>
      <c r="M12" s="27"/>
      <c r="N12" s="144" t="s">
        <v>57</v>
      </c>
      <c r="O12" s="144"/>
      <c r="P12" s="144"/>
      <c r="Q12" s="144" t="s">
        <v>58</v>
      </c>
      <c r="R12" s="144"/>
      <c r="S12" s="35" t="s">
        <v>17</v>
      </c>
      <c r="T12" s="35" t="s">
        <v>59</v>
      </c>
      <c r="U12" s="35" t="s">
        <v>60</v>
      </c>
      <c r="V12" s="12"/>
      <c r="W12" s="36"/>
      <c r="X12" s="12"/>
      <c r="Y12" s="37"/>
      <c r="Z12" s="145" t="s">
        <v>61</v>
      </c>
      <c r="AA12" s="145"/>
      <c r="AB12" s="145"/>
      <c r="AC12" s="145"/>
      <c r="AD12" s="145"/>
      <c r="AE12" s="158"/>
      <c r="AF12" s="148"/>
      <c r="AG12" s="148"/>
      <c r="AH12" s="154"/>
      <c r="AI12" s="12"/>
      <c r="AJ12" s="153" t="s">
        <v>62</v>
      </c>
      <c r="AK12" s="153"/>
      <c r="AL12" s="23"/>
      <c r="AM12" s="23"/>
      <c r="AN12" s="23"/>
      <c r="AO12" s="23"/>
      <c r="AP12" s="23"/>
      <c r="AQ12" s="23"/>
      <c r="AR12" s="23"/>
      <c r="AS12" s="23"/>
      <c r="AT12" s="12"/>
      <c r="AU12" s="12"/>
    </row>
    <row r="13" spans="1:47" ht="19.899999999999999" customHeight="1" x14ac:dyDescent="0.2">
      <c r="A13" s="12"/>
      <c r="B13" s="139" t="s">
        <v>63</v>
      </c>
      <c r="C13" s="139"/>
      <c r="D13" s="177" t="s">
        <v>64</v>
      </c>
      <c r="E13" s="177"/>
      <c r="F13" s="177"/>
      <c r="G13" s="20"/>
      <c r="H13" s="125" t="s">
        <v>65</v>
      </c>
      <c r="I13" s="125"/>
      <c r="J13" s="125"/>
      <c r="K13" s="125"/>
      <c r="L13" s="77" t="s">
        <v>110</v>
      </c>
      <c r="M13" s="38"/>
      <c r="N13" s="180" t="s">
        <v>111</v>
      </c>
      <c r="O13" s="180"/>
      <c r="P13" s="180"/>
      <c r="Q13" s="180" t="s">
        <v>112</v>
      </c>
      <c r="R13" s="180"/>
      <c r="S13" s="78">
        <v>22</v>
      </c>
      <c r="T13" s="79">
        <v>0.9</v>
      </c>
      <c r="U13" s="80">
        <v>15</v>
      </c>
      <c r="V13" s="12"/>
      <c r="W13" s="12"/>
      <c r="X13" s="12"/>
      <c r="Y13" s="42" t="s">
        <v>66</v>
      </c>
      <c r="Z13" s="181" t="s">
        <v>111</v>
      </c>
      <c r="AA13" s="181"/>
      <c r="AB13" s="181"/>
      <c r="AC13" s="181"/>
      <c r="AD13" s="181"/>
      <c r="AE13" s="81">
        <v>0.9</v>
      </c>
      <c r="AF13" s="44">
        <f>AM3</f>
        <v>9.5920000000000005</v>
      </c>
      <c r="AG13" s="82">
        <v>0.05</v>
      </c>
      <c r="AH13" s="44">
        <f t="shared" ref="AH13:AH19" si="2">AF13*(1+AG13)</f>
        <v>10.0716</v>
      </c>
      <c r="AI13" s="46" t="s">
        <v>67</v>
      </c>
      <c r="AJ13" s="10" t="s">
        <v>68</v>
      </c>
      <c r="AK13" s="47" t="str">
        <f>IF(Z13="","hrana_1",IF(AE13="","",Z13&amp;"_"&amp;AE13))</f>
        <v>dub_0,9</v>
      </c>
      <c r="AL13" s="23"/>
      <c r="AM13" s="23"/>
      <c r="AN13" s="23"/>
      <c r="AO13" s="23"/>
      <c r="AP13" s="23"/>
      <c r="AQ13" s="23"/>
      <c r="AR13" s="23"/>
      <c r="AS13" s="23"/>
      <c r="AT13" s="12"/>
      <c r="AU13" s="12"/>
    </row>
    <row r="14" spans="1:47" ht="19.899999999999999" customHeight="1" x14ac:dyDescent="0.2">
      <c r="A14" s="12"/>
      <c r="B14" s="139" t="s">
        <v>69</v>
      </c>
      <c r="C14" s="139"/>
      <c r="D14" s="177" t="s">
        <v>70</v>
      </c>
      <c r="E14" s="177"/>
      <c r="F14" s="177"/>
      <c r="G14" s="20"/>
      <c r="H14" s="125" t="s">
        <v>71</v>
      </c>
      <c r="I14" s="125"/>
      <c r="J14" s="125"/>
      <c r="K14" s="125"/>
      <c r="L14" s="77" t="s">
        <v>113</v>
      </c>
      <c r="M14" s="27"/>
      <c r="N14" s="180" t="s">
        <v>114</v>
      </c>
      <c r="O14" s="180"/>
      <c r="P14" s="180"/>
      <c r="Q14" s="180" t="s">
        <v>115</v>
      </c>
      <c r="R14" s="180"/>
      <c r="S14" s="78">
        <v>22</v>
      </c>
      <c r="T14" s="79">
        <v>1.8</v>
      </c>
      <c r="U14" s="80">
        <v>10</v>
      </c>
      <c r="V14" s="12"/>
      <c r="W14" s="48" t="s">
        <v>72</v>
      </c>
      <c r="X14" s="12"/>
      <c r="Y14" s="42" t="s">
        <v>73</v>
      </c>
      <c r="Z14" s="181" t="s">
        <v>114</v>
      </c>
      <c r="AA14" s="181"/>
      <c r="AB14" s="181"/>
      <c r="AC14" s="181"/>
      <c r="AD14" s="181"/>
      <c r="AE14" s="81">
        <v>1.8</v>
      </c>
      <c r="AF14" s="44">
        <f>AN3</f>
        <v>5.2480000000000002</v>
      </c>
      <c r="AG14" s="82">
        <v>0.05</v>
      </c>
      <c r="AH14" s="44">
        <f t="shared" si="2"/>
        <v>5.5104000000000006</v>
      </c>
      <c r="AI14" s="46" t="s">
        <v>67</v>
      </c>
      <c r="AJ14" s="10" t="s">
        <v>74</v>
      </c>
      <c r="AK14" s="47" t="str">
        <f>IF(Z14="","hrana_2",IF(AE14="","",Z14&amp;"_"&amp;AE14))</f>
        <v>buk_1,8</v>
      </c>
      <c r="AL14" s="23"/>
      <c r="AM14" s="23"/>
      <c r="AN14" s="23"/>
      <c r="AO14" s="23"/>
      <c r="AP14" s="23"/>
      <c r="AQ14" s="23"/>
      <c r="AR14" s="23"/>
      <c r="AS14" s="23"/>
      <c r="AT14" s="12"/>
      <c r="AU14" s="12"/>
    </row>
    <row r="15" spans="1:47" ht="19.899999999999999" customHeight="1" x14ac:dyDescent="0.2">
      <c r="A15" s="12"/>
      <c r="B15" s="139" t="s">
        <v>75</v>
      </c>
      <c r="C15" s="139"/>
      <c r="D15" s="179" t="s">
        <v>76</v>
      </c>
      <c r="E15" s="179"/>
      <c r="F15" s="179"/>
      <c r="G15" s="20"/>
      <c r="H15" s="125"/>
      <c r="I15" s="125"/>
      <c r="J15" s="125"/>
      <c r="K15" s="125"/>
      <c r="L15" s="20"/>
      <c r="M15" s="38"/>
      <c r="N15" s="178"/>
      <c r="O15" s="178"/>
      <c r="P15" s="178"/>
      <c r="Q15" s="178"/>
      <c r="R15" s="178"/>
      <c r="S15" s="83"/>
      <c r="T15" s="84"/>
      <c r="U15" s="85"/>
      <c r="V15" s="12"/>
      <c r="W15" s="49" t="s">
        <v>77</v>
      </c>
      <c r="X15" s="12"/>
      <c r="Y15" s="42" t="s">
        <v>78</v>
      </c>
      <c r="Z15" s="176"/>
      <c r="AA15" s="176"/>
      <c r="AB15" s="176"/>
      <c r="AC15" s="176"/>
      <c r="AD15" s="176"/>
      <c r="AE15" s="86"/>
      <c r="AF15" s="44">
        <f>AO3</f>
        <v>0</v>
      </c>
      <c r="AG15" s="87">
        <v>0.05</v>
      </c>
      <c r="AH15" s="44">
        <f t="shared" si="2"/>
        <v>0</v>
      </c>
      <c r="AI15" s="46" t="s">
        <v>67</v>
      </c>
      <c r="AJ15" s="10" t="s">
        <v>79</v>
      </c>
      <c r="AK15" s="47" t="str">
        <f>IF(Z15="","hrana_3",IF(AE15="","",Z15&amp;"_"&amp;AE15))</f>
        <v>hrana_3</v>
      </c>
      <c r="AL15" s="23"/>
      <c r="AM15" s="23"/>
      <c r="AN15" s="23"/>
      <c r="AO15" s="23"/>
      <c r="AP15" s="23"/>
      <c r="AQ15" s="23"/>
      <c r="AR15" s="23"/>
      <c r="AS15" s="23"/>
      <c r="AT15" s="12"/>
      <c r="AU15" s="12"/>
    </row>
    <row r="16" spans="1:47" ht="19.899999999999999" customHeight="1" x14ac:dyDescent="0.2">
      <c r="A16" s="12"/>
      <c r="B16" s="139" t="s">
        <v>80</v>
      </c>
      <c r="C16" s="139"/>
      <c r="D16" s="177" t="s">
        <v>81</v>
      </c>
      <c r="E16" s="177"/>
      <c r="F16" s="177"/>
      <c r="G16" s="20"/>
      <c r="H16" s="125" t="s">
        <v>82</v>
      </c>
      <c r="I16" s="125"/>
      <c r="J16" s="125"/>
      <c r="K16" s="125"/>
      <c r="L16" s="77" t="s">
        <v>110</v>
      </c>
      <c r="M16" s="27"/>
      <c r="N16" s="178"/>
      <c r="O16" s="178"/>
      <c r="P16" s="178"/>
      <c r="Q16" s="178"/>
      <c r="R16" s="178"/>
      <c r="S16" s="83"/>
      <c r="T16" s="84"/>
      <c r="U16" s="85"/>
      <c r="V16" s="12"/>
      <c r="W16" s="50" t="s">
        <v>83</v>
      </c>
      <c r="X16" s="12"/>
      <c r="Y16" s="42" t="s">
        <v>84</v>
      </c>
      <c r="Z16" s="176"/>
      <c r="AA16" s="176"/>
      <c r="AB16" s="176"/>
      <c r="AC16" s="176"/>
      <c r="AD16" s="176"/>
      <c r="AE16" s="86"/>
      <c r="AF16" s="44">
        <f>AP3</f>
        <v>0</v>
      </c>
      <c r="AG16" s="87">
        <v>0.05</v>
      </c>
      <c r="AH16" s="44">
        <f t="shared" si="2"/>
        <v>0</v>
      </c>
      <c r="AI16" s="46" t="s">
        <v>67</v>
      </c>
      <c r="AJ16" s="10" t="s">
        <v>85</v>
      </c>
      <c r="AK16" s="47" t="str">
        <f>IF(Z16="","hrana_4",IF(AE16="","",Z16&amp;"_"&amp;AE16))</f>
        <v>hrana_4</v>
      </c>
      <c r="AL16" s="23"/>
      <c r="AM16" s="23"/>
      <c r="AN16" s="23"/>
      <c r="AO16" s="23"/>
      <c r="AP16" s="23"/>
      <c r="AQ16" s="23"/>
      <c r="AR16" s="23"/>
      <c r="AS16" s="23"/>
      <c r="AT16" s="12"/>
      <c r="AU16" s="12"/>
    </row>
    <row r="17" spans="1:47" ht="19.899999999999999" customHeight="1" x14ac:dyDescent="0.2">
      <c r="A17" s="12"/>
      <c r="B17" s="139" t="s">
        <v>86</v>
      </c>
      <c r="C17" s="139"/>
      <c r="D17" s="177" t="s">
        <v>87</v>
      </c>
      <c r="E17" s="177"/>
      <c r="F17" s="177"/>
      <c r="G17" s="20"/>
      <c r="H17" s="125" t="s">
        <v>88</v>
      </c>
      <c r="I17" s="125"/>
      <c r="J17" s="125"/>
      <c r="K17" s="125"/>
      <c r="L17" s="77" t="s">
        <v>110</v>
      </c>
      <c r="M17" s="38"/>
      <c r="N17" s="178"/>
      <c r="O17" s="178"/>
      <c r="P17" s="178"/>
      <c r="Q17" s="178"/>
      <c r="R17" s="178"/>
      <c r="S17" s="83"/>
      <c r="T17" s="84"/>
      <c r="U17" s="85"/>
      <c r="V17" s="12"/>
      <c r="W17" s="50" t="s">
        <v>89</v>
      </c>
      <c r="X17" s="12"/>
      <c r="Y17" s="42" t="s">
        <v>90</v>
      </c>
      <c r="Z17" s="176"/>
      <c r="AA17" s="176"/>
      <c r="AB17" s="176"/>
      <c r="AC17" s="176"/>
      <c r="AD17" s="176"/>
      <c r="AE17" s="86"/>
      <c r="AF17" s="44">
        <f>AQ3</f>
        <v>0</v>
      </c>
      <c r="AG17" s="87">
        <v>0.05</v>
      </c>
      <c r="AH17" s="44">
        <f t="shared" si="2"/>
        <v>0</v>
      </c>
      <c r="AI17" s="46" t="s">
        <v>67</v>
      </c>
      <c r="AJ17" s="10" t="s">
        <v>91</v>
      </c>
      <c r="AK17" s="47" t="str">
        <f>IF(Z17="","hrana_5",IF(AE17="","",Z17&amp;"_"&amp;AE17))</f>
        <v>hrana_5</v>
      </c>
      <c r="AL17" s="23"/>
      <c r="AM17" s="23"/>
      <c r="AN17" s="23"/>
      <c r="AO17" s="23"/>
      <c r="AP17" s="23"/>
      <c r="AQ17" s="23"/>
      <c r="AR17" s="23"/>
      <c r="AS17" s="23"/>
      <c r="AT17" s="12"/>
      <c r="AU17" s="12"/>
    </row>
    <row r="18" spans="1:47" ht="19.899999999999999" customHeight="1" x14ac:dyDescent="0.2">
      <c r="A18" s="12"/>
      <c r="B18" s="139" t="s">
        <v>92</v>
      </c>
      <c r="C18" s="139"/>
      <c r="D18" s="177" t="s">
        <v>93</v>
      </c>
      <c r="E18" s="177"/>
      <c r="F18" s="177"/>
      <c r="G18" s="20"/>
      <c r="H18" s="1"/>
      <c r="I18" s="1"/>
      <c r="J18" s="1"/>
      <c r="K18" s="1"/>
      <c r="L18" s="1"/>
      <c r="M18" s="27"/>
      <c r="N18" s="178"/>
      <c r="O18" s="178"/>
      <c r="P18" s="178"/>
      <c r="Q18" s="178"/>
      <c r="R18" s="178"/>
      <c r="S18" s="83"/>
      <c r="T18" s="84"/>
      <c r="U18" s="85"/>
      <c r="V18" s="12"/>
      <c r="W18" s="50" t="s">
        <v>94</v>
      </c>
      <c r="X18" s="12"/>
      <c r="Y18" s="42" t="s">
        <v>95</v>
      </c>
      <c r="Z18" s="176"/>
      <c r="AA18" s="176"/>
      <c r="AB18" s="176"/>
      <c r="AC18" s="176"/>
      <c r="AD18" s="176"/>
      <c r="AE18" s="86"/>
      <c r="AF18" s="44">
        <f>AR3</f>
        <v>0</v>
      </c>
      <c r="AG18" s="87">
        <v>0.05</v>
      </c>
      <c r="AH18" s="44">
        <f t="shared" si="2"/>
        <v>0</v>
      </c>
      <c r="AI18" s="46" t="s">
        <v>67</v>
      </c>
      <c r="AJ18" s="10" t="s">
        <v>96</v>
      </c>
      <c r="AK18" s="47" t="str">
        <f>IF(Z18="","hrana_6",IF(AE18="","",Z18&amp;"_"&amp;AE18))</f>
        <v>hrana_6</v>
      </c>
      <c r="AL18" s="23"/>
      <c r="AM18" s="23"/>
      <c r="AN18" s="23"/>
      <c r="AO18" s="23"/>
      <c r="AP18" s="23"/>
      <c r="AQ18" s="23"/>
      <c r="AR18" s="23"/>
      <c r="AS18" s="23"/>
      <c r="AT18" s="12"/>
      <c r="AU18" s="12"/>
    </row>
    <row r="19" spans="1:47" ht="19.899999999999999" customHeight="1" x14ac:dyDescent="0.2">
      <c r="A19" s="12"/>
      <c r="B19" s="139" t="s">
        <v>97</v>
      </c>
      <c r="C19" s="139"/>
      <c r="D19" s="177" t="s">
        <v>98</v>
      </c>
      <c r="E19" s="177"/>
      <c r="F19" s="177"/>
      <c r="G19" s="20"/>
      <c r="H19" s="125" t="s">
        <v>99</v>
      </c>
      <c r="I19" s="125"/>
      <c r="J19" s="125"/>
      <c r="K19" s="125"/>
      <c r="L19" s="51">
        <f ca="1">TODAY()</f>
        <v>42752</v>
      </c>
      <c r="M19" s="38"/>
      <c r="N19" s="178"/>
      <c r="O19" s="178"/>
      <c r="P19" s="178"/>
      <c r="Q19" s="178"/>
      <c r="R19" s="178"/>
      <c r="S19" s="83"/>
      <c r="T19" s="84"/>
      <c r="U19" s="85"/>
      <c r="V19" s="12"/>
      <c r="W19" s="52" t="s">
        <v>100</v>
      </c>
      <c r="X19" s="12"/>
      <c r="Y19" s="42" t="s">
        <v>101</v>
      </c>
      <c r="Z19" s="176"/>
      <c r="AA19" s="176"/>
      <c r="AB19" s="176"/>
      <c r="AC19" s="176"/>
      <c r="AD19" s="176"/>
      <c r="AE19" s="86"/>
      <c r="AF19" s="44">
        <f>AS3</f>
        <v>0</v>
      </c>
      <c r="AG19" s="87">
        <v>0.05</v>
      </c>
      <c r="AH19" s="44">
        <f t="shared" si="2"/>
        <v>0</v>
      </c>
      <c r="AI19" s="46" t="s">
        <v>67</v>
      </c>
      <c r="AJ19" s="10" t="s">
        <v>102</v>
      </c>
      <c r="AK19" s="47" t="str">
        <f>IF(Z19="","hrana_7",IF(AE19="","",Z19&amp;"_"&amp;AE19))</f>
        <v>hrana_7</v>
      </c>
      <c r="AL19" s="23"/>
      <c r="AM19" s="23"/>
      <c r="AN19" s="23"/>
      <c r="AO19" s="23"/>
      <c r="AP19" s="23"/>
      <c r="AQ19" s="23"/>
      <c r="AR19" s="23"/>
      <c r="AS19" s="23"/>
      <c r="AT19" s="12"/>
      <c r="AU19" s="12"/>
    </row>
    <row r="20" spans="1:47" ht="14.85" customHeight="1" x14ac:dyDescent="0.2">
      <c r="A20" s="12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23"/>
      <c r="AM20" s="23"/>
      <c r="AN20" s="23"/>
      <c r="AO20" s="23"/>
      <c r="AP20" s="23"/>
      <c r="AQ20" s="23"/>
      <c r="AR20" s="23"/>
      <c r="AS20" s="23"/>
      <c r="AT20" s="12"/>
      <c r="AU20" s="12"/>
    </row>
    <row r="21" spans="1:47" ht="19.899999999999999" customHeight="1" x14ac:dyDescent="0.2">
      <c r="A21" s="130" t="s">
        <v>103</v>
      </c>
      <c r="B21" s="122" t="s">
        <v>0</v>
      </c>
      <c r="C21" s="120" t="s">
        <v>1</v>
      </c>
      <c r="D21" s="120"/>
      <c r="E21" s="4" t="s">
        <v>2</v>
      </c>
      <c r="F21" s="4" t="s">
        <v>3</v>
      </c>
      <c r="G21" s="120" t="s">
        <v>4</v>
      </c>
      <c r="H21" s="5" t="s">
        <v>5</v>
      </c>
      <c r="I21" s="129" t="s">
        <v>6</v>
      </c>
      <c r="J21" s="6" t="s">
        <v>7</v>
      </c>
      <c r="K21" s="129" t="s">
        <v>6</v>
      </c>
      <c r="L21" s="122" t="s">
        <v>8</v>
      </c>
      <c r="M21" s="122" t="s">
        <v>9</v>
      </c>
      <c r="N21" s="127" t="s">
        <v>10</v>
      </c>
      <c r="O21" s="127"/>
      <c r="P21" s="127"/>
      <c r="Q21" s="127"/>
      <c r="R21" s="128" t="s">
        <v>11</v>
      </c>
      <c r="S21" s="128"/>
      <c r="T21" s="128"/>
      <c r="U21" s="128"/>
      <c r="V21" s="130" t="s">
        <v>103</v>
      </c>
      <c r="W21" s="122" t="s">
        <v>12</v>
      </c>
      <c r="X21" s="130" t="s">
        <v>103</v>
      </c>
      <c r="Y21" s="123" t="s">
        <v>13</v>
      </c>
      <c r="Z21" s="123"/>
      <c r="AA21" s="123"/>
      <c r="AB21" s="123"/>
      <c r="AC21" s="123"/>
      <c r="AD21" s="123"/>
      <c r="AE21" s="123"/>
      <c r="AF21" s="123"/>
      <c r="AG21" s="12"/>
      <c r="AH21" s="12"/>
      <c r="AI21" s="53"/>
      <c r="AJ21" s="53"/>
      <c r="AK21" s="53"/>
      <c r="AL21" s="23"/>
      <c r="AM21" s="23"/>
      <c r="AN21" s="23"/>
      <c r="AO21" s="23"/>
      <c r="AP21" s="23"/>
      <c r="AQ21" s="23"/>
      <c r="AR21" s="23"/>
      <c r="AS21" s="23"/>
      <c r="AT21" s="12"/>
      <c r="AU21" s="12"/>
    </row>
    <row r="22" spans="1:47" ht="19.899999999999999" customHeight="1" x14ac:dyDescent="0.2">
      <c r="A22" s="130"/>
      <c r="B22" s="122"/>
      <c r="C22" s="122"/>
      <c r="D22" s="120"/>
      <c r="E22" s="7" t="s">
        <v>16</v>
      </c>
      <c r="F22" s="7" t="s">
        <v>17</v>
      </c>
      <c r="G22" s="120"/>
      <c r="H22" s="135" t="s">
        <v>18</v>
      </c>
      <c r="I22" s="129"/>
      <c r="J22" s="136" t="s">
        <v>19</v>
      </c>
      <c r="K22" s="129" t="s">
        <v>20</v>
      </c>
      <c r="L22" s="122"/>
      <c r="M22" s="122"/>
      <c r="N22" s="121" t="s">
        <v>21</v>
      </c>
      <c r="O22" s="120" t="s">
        <v>22</v>
      </c>
      <c r="P22" s="122" t="s">
        <v>23</v>
      </c>
      <c r="Q22" s="120" t="s">
        <v>24</v>
      </c>
      <c r="R22" s="121" t="s">
        <v>21</v>
      </c>
      <c r="S22" s="120" t="s">
        <v>22</v>
      </c>
      <c r="T22" s="122" t="s">
        <v>23</v>
      </c>
      <c r="U22" s="120" t="s">
        <v>24</v>
      </c>
      <c r="V22" s="130"/>
      <c r="W22" s="130"/>
      <c r="X22" s="130"/>
      <c r="Y22" s="116" t="s">
        <v>25</v>
      </c>
      <c r="Z22" s="116" t="s">
        <v>26</v>
      </c>
      <c r="AA22" s="117" t="s">
        <v>27</v>
      </c>
      <c r="AB22" s="117" t="s">
        <v>28</v>
      </c>
      <c r="AC22" s="118" t="s">
        <v>29</v>
      </c>
      <c r="AD22" s="119" t="s">
        <v>30</v>
      </c>
      <c r="AE22" s="115" t="s">
        <v>104</v>
      </c>
      <c r="AF22" s="115" t="s">
        <v>35</v>
      </c>
      <c r="AG22" s="12"/>
      <c r="AH22" s="12"/>
      <c r="AI22" s="12"/>
      <c r="AJ22" s="12"/>
      <c r="AK22" s="12"/>
      <c r="AL22" s="134"/>
      <c r="AM22" s="133" t="s">
        <v>68</v>
      </c>
      <c r="AN22" s="133" t="s">
        <v>74</v>
      </c>
      <c r="AO22" s="133" t="s">
        <v>79</v>
      </c>
      <c r="AP22" s="133" t="s">
        <v>85</v>
      </c>
      <c r="AQ22" s="133" t="s">
        <v>91</v>
      </c>
      <c r="AR22" s="133" t="s">
        <v>96</v>
      </c>
      <c r="AS22" s="133" t="s">
        <v>102</v>
      </c>
      <c r="AT22" s="12"/>
      <c r="AU22" s="12"/>
    </row>
    <row r="23" spans="1:47" ht="19.899999999999999" customHeight="1" x14ac:dyDescent="0.2">
      <c r="A23" s="130"/>
      <c r="B23" s="122"/>
      <c r="C23" s="122"/>
      <c r="D23" s="120"/>
      <c r="E23" s="15" t="s">
        <v>20</v>
      </c>
      <c r="F23" s="16" t="s">
        <v>20</v>
      </c>
      <c r="G23" s="120"/>
      <c r="H23" s="135"/>
      <c r="I23" s="129"/>
      <c r="J23" s="136"/>
      <c r="K23" s="136"/>
      <c r="L23" s="122"/>
      <c r="M23" s="17">
        <f>SUM(M24:M44)</f>
        <v>17.885120000000001</v>
      </c>
      <c r="N23" s="121"/>
      <c r="O23" s="120"/>
      <c r="P23" s="120"/>
      <c r="Q23" s="120"/>
      <c r="R23" s="121"/>
      <c r="S23" s="120"/>
      <c r="T23" s="120"/>
      <c r="U23" s="120"/>
      <c r="V23" s="130"/>
      <c r="W23" s="130"/>
      <c r="X23" s="130"/>
      <c r="Y23" s="116"/>
      <c r="Z23" s="116"/>
      <c r="AA23" s="117"/>
      <c r="AB23" s="117"/>
      <c r="AC23" s="118"/>
      <c r="AD23" s="119"/>
      <c r="AE23" s="115"/>
      <c r="AF23" s="115"/>
      <c r="AG23" s="12"/>
      <c r="AH23" s="12"/>
      <c r="AI23" s="12"/>
      <c r="AJ23" s="12"/>
      <c r="AK23" s="12"/>
      <c r="AL23" s="134"/>
      <c r="AM23" s="134"/>
      <c r="AN23" s="133"/>
      <c r="AO23" s="133"/>
      <c r="AP23" s="133"/>
      <c r="AQ23" s="133"/>
      <c r="AR23" s="133"/>
      <c r="AS23" s="133"/>
      <c r="AT23" s="12"/>
      <c r="AU23" s="12"/>
    </row>
    <row r="24" spans="1:47" ht="19.899999999999999" customHeight="1" x14ac:dyDescent="0.2">
      <c r="A24" s="54">
        <v>1</v>
      </c>
      <c r="B24" s="88" t="s">
        <v>116</v>
      </c>
      <c r="C24" s="175" t="s">
        <v>117</v>
      </c>
      <c r="D24" s="175"/>
      <c r="E24" s="90">
        <v>1500</v>
      </c>
      <c r="F24" s="90">
        <v>600</v>
      </c>
      <c r="G24" s="89">
        <v>2</v>
      </c>
      <c r="H24" s="89" t="s">
        <v>118</v>
      </c>
      <c r="I24" s="89">
        <v>18</v>
      </c>
      <c r="J24" s="89" t="s">
        <v>119</v>
      </c>
      <c r="K24" s="89">
        <v>0.9</v>
      </c>
      <c r="L24" s="89" t="s">
        <v>120</v>
      </c>
      <c r="M24" s="91">
        <f t="shared" ref="M24:M44" si="3">IF(G24="","",E24*F24*2*G24/1000000)</f>
        <v>3.6</v>
      </c>
      <c r="N24" s="92">
        <v>1</v>
      </c>
      <c r="O24" s="91">
        <f t="shared" ref="O24:O44" si="4">IF(N24="","",E24*F24*G24*N24/1000000)</f>
        <v>1.8</v>
      </c>
      <c r="P24" s="93">
        <f t="shared" ref="P24:P44" si="5">IF(N24="","",G24*N24)</f>
        <v>2</v>
      </c>
      <c r="Q24" s="89" t="s">
        <v>121</v>
      </c>
      <c r="R24" s="94">
        <f t="shared" ref="R24:R44" si="6">IF(N24="","",IF(N24=1,1,IF(N24=2,"","")))</f>
        <v>1</v>
      </c>
      <c r="S24" s="91">
        <f t="shared" ref="S24:S44" si="7">IF(R24="","",(E24*F24*G24*R24/1000000))</f>
        <v>1.8</v>
      </c>
      <c r="T24" s="93">
        <f t="shared" ref="T24:T44" si="8">IF(R24="","",G24*R24)</f>
        <v>2</v>
      </c>
      <c r="U24" s="89" t="s">
        <v>122</v>
      </c>
      <c r="V24" s="54">
        <v>1</v>
      </c>
      <c r="W24" s="81"/>
      <c r="X24" s="54">
        <v>1</v>
      </c>
      <c r="Y24" s="81">
        <v>1</v>
      </c>
      <c r="Z24" s="81">
        <v>1</v>
      </c>
      <c r="AA24" s="81">
        <v>1</v>
      </c>
      <c r="AB24" s="81">
        <v>1</v>
      </c>
      <c r="AC24" s="81" t="s">
        <v>68</v>
      </c>
      <c r="AD24" s="64" t="str">
        <f t="shared" ref="AD24:AD44" si="9">IF(AC24="","",VLOOKUP(AC24,AJ$13:AK$19,2,FALSE))</f>
        <v>dub_0,9</v>
      </c>
      <c r="AE24" s="65">
        <f t="shared" ref="AE24:AE44" si="10">IF((Y24+Z24+AA24+AB24)=0,"",(((Y24+Z24)*E24)+((AA24+AB24)*F24))/1000)</f>
        <v>4.2</v>
      </c>
      <c r="AF24" s="65">
        <f t="shared" ref="AF24:AF44" si="11">IF(AE24="","",AE24*G24)</f>
        <v>8.4</v>
      </c>
      <c r="AG24" s="12"/>
      <c r="AH24" s="12"/>
      <c r="AI24" s="66"/>
      <c r="AJ24" s="66"/>
      <c r="AK24" s="66"/>
      <c r="AL24" s="60" t="str">
        <f t="shared" ref="AL24:AL44" si="12">IF(AC24="","",AC24)</f>
        <v>H1</v>
      </c>
      <c r="AM24" s="67">
        <f t="shared" ref="AM24:AM44" si="13">IF(AL24=AM$22,AF24,"")</f>
        <v>8.4</v>
      </c>
      <c r="AN24" s="67" t="str">
        <f t="shared" ref="AN24:AN44" si="14">IF(AL24=AN$22,AF24,"")</f>
        <v/>
      </c>
      <c r="AO24" s="67" t="str">
        <f t="shared" ref="AO24:AO44" si="15">IF(AL24=AO$22,AF24,"")</f>
        <v/>
      </c>
      <c r="AP24" s="67" t="str">
        <f t="shared" ref="AP24:AP44" si="16">IF(AL24=AP$22,AF24,"")</f>
        <v/>
      </c>
      <c r="AQ24" s="67" t="str">
        <f t="shared" ref="AQ24:AQ44" si="17">IF(AL24=AQ$22,AF24,"")</f>
        <v/>
      </c>
      <c r="AR24" s="67" t="str">
        <f t="shared" ref="AR24:AR44" si="18">IF(AL24=AR$22,AF24,"")</f>
        <v/>
      </c>
      <c r="AS24" s="67" t="str">
        <f t="shared" ref="AS24:AS44" si="19">IF(AL24=AS$22,AF24,"")</f>
        <v/>
      </c>
      <c r="AT24" s="66"/>
      <c r="AU24" s="66"/>
    </row>
    <row r="25" spans="1:47" ht="19.899999999999999" customHeight="1" x14ac:dyDescent="0.2">
      <c r="A25" s="68">
        <v>2</v>
      </c>
      <c r="B25" s="88" t="s">
        <v>123</v>
      </c>
      <c r="C25" s="175" t="s">
        <v>124</v>
      </c>
      <c r="D25" s="175"/>
      <c r="E25" s="90">
        <v>596</v>
      </c>
      <c r="F25" s="90">
        <v>1496</v>
      </c>
      <c r="G25" s="89">
        <v>1</v>
      </c>
      <c r="H25" s="89" t="s">
        <v>118</v>
      </c>
      <c r="I25" s="89">
        <v>18</v>
      </c>
      <c r="J25" s="89" t="s">
        <v>119</v>
      </c>
      <c r="K25" s="89">
        <v>0.9</v>
      </c>
      <c r="L25" s="89" t="s">
        <v>120</v>
      </c>
      <c r="M25" s="91">
        <f t="shared" si="3"/>
        <v>1.7832319999999999</v>
      </c>
      <c r="N25" s="92">
        <v>2</v>
      </c>
      <c r="O25" s="91">
        <f t="shared" si="4"/>
        <v>1.7832319999999999</v>
      </c>
      <c r="P25" s="93">
        <f t="shared" si="5"/>
        <v>2</v>
      </c>
      <c r="Q25" s="89" t="s">
        <v>121</v>
      </c>
      <c r="R25" s="94" t="str">
        <f t="shared" si="6"/>
        <v/>
      </c>
      <c r="S25" s="91" t="str">
        <f t="shared" si="7"/>
        <v/>
      </c>
      <c r="T25" s="93" t="str">
        <f t="shared" si="8"/>
        <v/>
      </c>
      <c r="U25" s="95"/>
      <c r="V25" s="68">
        <v>2</v>
      </c>
      <c r="W25" s="81"/>
      <c r="X25" s="68">
        <v>2</v>
      </c>
      <c r="Y25" s="81">
        <v>1</v>
      </c>
      <c r="Z25" s="81">
        <v>1</v>
      </c>
      <c r="AA25" s="73"/>
      <c r="AB25" s="73"/>
      <c r="AC25" s="81" t="s">
        <v>68</v>
      </c>
      <c r="AD25" s="64" t="str">
        <f t="shared" si="9"/>
        <v>dub_0,9</v>
      </c>
      <c r="AE25" s="65">
        <f t="shared" si="10"/>
        <v>1.1919999999999999</v>
      </c>
      <c r="AF25" s="65">
        <f t="shared" si="11"/>
        <v>1.1919999999999999</v>
      </c>
      <c r="AG25" s="12"/>
      <c r="AH25" s="12"/>
      <c r="AI25" s="66"/>
      <c r="AJ25" s="66"/>
      <c r="AK25" s="66"/>
      <c r="AL25" s="60" t="str">
        <f t="shared" si="12"/>
        <v>H1</v>
      </c>
      <c r="AM25" s="67">
        <f t="shared" si="13"/>
        <v>1.1919999999999999</v>
      </c>
      <c r="AN25" s="67" t="str">
        <f t="shared" si="14"/>
        <v/>
      </c>
      <c r="AO25" s="67" t="str">
        <f t="shared" si="15"/>
        <v/>
      </c>
      <c r="AP25" s="67" t="str">
        <f t="shared" si="16"/>
        <v/>
      </c>
      <c r="AQ25" s="67" t="str">
        <f t="shared" si="17"/>
        <v/>
      </c>
      <c r="AR25" s="67" t="str">
        <f t="shared" si="18"/>
        <v/>
      </c>
      <c r="AS25" s="67" t="str">
        <f t="shared" si="19"/>
        <v/>
      </c>
      <c r="AT25" s="66"/>
      <c r="AU25" s="66"/>
    </row>
    <row r="26" spans="1:47" ht="19.899999999999999" customHeight="1" x14ac:dyDescent="0.2">
      <c r="A26" s="54">
        <v>3</v>
      </c>
      <c r="B26" s="96"/>
      <c r="C26" s="174"/>
      <c r="D26" s="174"/>
      <c r="E26" s="98"/>
      <c r="F26" s="98"/>
      <c r="G26" s="97"/>
      <c r="H26" s="97"/>
      <c r="I26" s="97"/>
      <c r="J26" s="97"/>
      <c r="K26" s="97"/>
      <c r="L26" s="97"/>
      <c r="M26" s="91" t="str">
        <f t="shared" si="3"/>
        <v/>
      </c>
      <c r="N26" s="99"/>
      <c r="O26" s="91" t="str">
        <f t="shared" si="4"/>
        <v/>
      </c>
      <c r="P26" s="93" t="str">
        <f t="shared" si="5"/>
        <v/>
      </c>
      <c r="Q26" s="95"/>
      <c r="R26" s="94" t="str">
        <f t="shared" si="6"/>
        <v/>
      </c>
      <c r="S26" s="91" t="str">
        <f t="shared" si="7"/>
        <v/>
      </c>
      <c r="T26" s="93" t="str">
        <f t="shared" si="8"/>
        <v/>
      </c>
      <c r="U26" s="95"/>
      <c r="V26" s="54">
        <v>3</v>
      </c>
      <c r="W26" s="81"/>
      <c r="X26" s="54">
        <v>3</v>
      </c>
      <c r="Y26" s="73"/>
      <c r="Z26" s="73"/>
      <c r="AA26" s="73"/>
      <c r="AB26" s="73"/>
      <c r="AC26" s="73"/>
      <c r="AD26" s="64" t="str">
        <f t="shared" si="9"/>
        <v/>
      </c>
      <c r="AE26" s="65" t="str">
        <f t="shared" si="10"/>
        <v/>
      </c>
      <c r="AF26" s="65" t="str">
        <f t="shared" si="11"/>
        <v/>
      </c>
      <c r="AG26" s="12"/>
      <c r="AH26" s="12"/>
      <c r="AI26" s="66"/>
      <c r="AJ26" s="66"/>
      <c r="AK26" s="66"/>
      <c r="AL26" s="60" t="str">
        <f t="shared" si="12"/>
        <v/>
      </c>
      <c r="AM26" s="67" t="str">
        <f t="shared" si="13"/>
        <v/>
      </c>
      <c r="AN26" s="67" t="str">
        <f t="shared" si="14"/>
        <v/>
      </c>
      <c r="AO26" s="67" t="str">
        <f t="shared" si="15"/>
        <v/>
      </c>
      <c r="AP26" s="67" t="str">
        <f t="shared" si="16"/>
        <v/>
      </c>
      <c r="AQ26" s="67" t="str">
        <f t="shared" si="17"/>
        <v/>
      </c>
      <c r="AR26" s="67" t="str">
        <f t="shared" si="18"/>
        <v/>
      </c>
      <c r="AS26" s="67" t="str">
        <f t="shared" si="19"/>
        <v/>
      </c>
      <c r="AT26" s="66"/>
      <c r="AU26" s="66"/>
    </row>
    <row r="27" spans="1:47" ht="19.899999999999999" customHeight="1" x14ac:dyDescent="0.2">
      <c r="A27" s="68">
        <v>4</v>
      </c>
      <c r="B27" s="88" t="s">
        <v>125</v>
      </c>
      <c r="C27" s="175" t="s">
        <v>124</v>
      </c>
      <c r="D27" s="175"/>
      <c r="E27" s="90">
        <v>596</v>
      </c>
      <c r="F27" s="90">
        <v>716</v>
      </c>
      <c r="G27" s="89">
        <v>2</v>
      </c>
      <c r="H27" s="89" t="s">
        <v>118</v>
      </c>
      <c r="I27" s="89">
        <v>18</v>
      </c>
      <c r="J27" s="89" t="s">
        <v>126</v>
      </c>
      <c r="K27" s="89">
        <v>0.9</v>
      </c>
      <c r="L27" s="89" t="s">
        <v>127</v>
      </c>
      <c r="M27" s="91">
        <f t="shared" si="3"/>
        <v>1.706944</v>
      </c>
      <c r="N27" s="92">
        <v>1</v>
      </c>
      <c r="O27" s="91">
        <f t="shared" si="4"/>
        <v>0.85347200000000001</v>
      </c>
      <c r="P27" s="93">
        <f t="shared" si="5"/>
        <v>2</v>
      </c>
      <c r="Q27" s="89" t="s">
        <v>128</v>
      </c>
      <c r="R27" s="94">
        <f t="shared" si="6"/>
        <v>1</v>
      </c>
      <c r="S27" s="91">
        <f t="shared" si="7"/>
        <v>0.85347200000000001</v>
      </c>
      <c r="T27" s="93">
        <f t="shared" si="8"/>
        <v>2</v>
      </c>
      <c r="U27" s="89" t="s">
        <v>122</v>
      </c>
      <c r="V27" s="68">
        <v>4</v>
      </c>
      <c r="W27" s="81"/>
      <c r="X27" s="68">
        <v>4</v>
      </c>
      <c r="Y27" s="81">
        <v>1</v>
      </c>
      <c r="Z27" s="81">
        <v>1</v>
      </c>
      <c r="AA27" s="81">
        <v>1</v>
      </c>
      <c r="AB27" s="81">
        <v>1</v>
      </c>
      <c r="AC27" s="81" t="s">
        <v>74</v>
      </c>
      <c r="AD27" s="64" t="str">
        <f t="shared" si="9"/>
        <v>buk_1,8</v>
      </c>
      <c r="AE27" s="65">
        <f t="shared" si="10"/>
        <v>2.6240000000000001</v>
      </c>
      <c r="AF27" s="65">
        <f t="shared" si="11"/>
        <v>5.2480000000000002</v>
      </c>
      <c r="AG27" s="12"/>
      <c r="AH27" s="12"/>
      <c r="AI27" s="66"/>
      <c r="AJ27" s="66"/>
      <c r="AK27" s="66"/>
      <c r="AL27" s="60" t="str">
        <f t="shared" si="12"/>
        <v>H2</v>
      </c>
      <c r="AM27" s="67" t="str">
        <f t="shared" si="13"/>
        <v/>
      </c>
      <c r="AN27" s="67">
        <f t="shared" si="14"/>
        <v>5.2480000000000002</v>
      </c>
      <c r="AO27" s="67" t="str">
        <f t="shared" si="15"/>
        <v/>
      </c>
      <c r="AP27" s="67" t="str">
        <f t="shared" si="16"/>
        <v/>
      </c>
      <c r="AQ27" s="67" t="str">
        <f t="shared" si="17"/>
        <v/>
      </c>
      <c r="AR27" s="67" t="str">
        <f t="shared" si="18"/>
        <v/>
      </c>
      <c r="AS27" s="67" t="str">
        <f t="shared" si="19"/>
        <v/>
      </c>
      <c r="AT27" s="66"/>
      <c r="AU27" s="66"/>
    </row>
    <row r="28" spans="1:47" ht="19.899999999999999" customHeight="1" x14ac:dyDescent="0.2">
      <c r="A28" s="54">
        <v>5</v>
      </c>
      <c r="B28" s="96"/>
      <c r="C28" s="174"/>
      <c r="D28" s="174"/>
      <c r="E28" s="98"/>
      <c r="F28" s="98"/>
      <c r="G28" s="97"/>
      <c r="H28" s="97"/>
      <c r="I28" s="97"/>
      <c r="J28" s="97"/>
      <c r="K28" s="97"/>
      <c r="L28" s="97"/>
      <c r="M28" s="91" t="str">
        <f t="shared" si="3"/>
        <v/>
      </c>
      <c r="N28" s="99"/>
      <c r="O28" s="91" t="str">
        <f t="shared" si="4"/>
        <v/>
      </c>
      <c r="P28" s="93" t="str">
        <f t="shared" si="5"/>
        <v/>
      </c>
      <c r="Q28" s="95"/>
      <c r="R28" s="94" t="str">
        <f t="shared" si="6"/>
        <v/>
      </c>
      <c r="S28" s="91" t="str">
        <f t="shared" si="7"/>
        <v/>
      </c>
      <c r="T28" s="93" t="str">
        <f t="shared" si="8"/>
        <v/>
      </c>
      <c r="U28" s="95"/>
      <c r="V28" s="54">
        <v>5</v>
      </c>
      <c r="W28" s="81"/>
      <c r="X28" s="54">
        <v>5</v>
      </c>
      <c r="Y28" s="73"/>
      <c r="Z28" s="73"/>
      <c r="AA28" s="73"/>
      <c r="AB28" s="73"/>
      <c r="AC28" s="73"/>
      <c r="AD28" s="64" t="str">
        <f t="shared" si="9"/>
        <v/>
      </c>
      <c r="AE28" s="65" t="str">
        <f t="shared" si="10"/>
        <v/>
      </c>
      <c r="AF28" s="65" t="str">
        <f t="shared" si="11"/>
        <v/>
      </c>
      <c r="AG28" s="12"/>
      <c r="AH28" s="12"/>
      <c r="AI28" s="66"/>
      <c r="AJ28" s="66"/>
      <c r="AK28" s="66"/>
      <c r="AL28" s="60" t="str">
        <f t="shared" si="12"/>
        <v/>
      </c>
      <c r="AM28" s="67" t="str">
        <f t="shared" si="13"/>
        <v/>
      </c>
      <c r="AN28" s="67" t="str">
        <f t="shared" si="14"/>
        <v/>
      </c>
      <c r="AO28" s="67" t="str">
        <f t="shared" si="15"/>
        <v/>
      </c>
      <c r="AP28" s="67" t="str">
        <f t="shared" si="16"/>
        <v/>
      </c>
      <c r="AQ28" s="67" t="str">
        <f t="shared" si="17"/>
        <v/>
      </c>
      <c r="AR28" s="67" t="str">
        <f t="shared" si="18"/>
        <v/>
      </c>
      <c r="AS28" s="67" t="str">
        <f t="shared" si="19"/>
        <v/>
      </c>
      <c r="AT28" s="66"/>
      <c r="AU28" s="66"/>
    </row>
    <row r="29" spans="1:47" ht="19.899999999999999" customHeight="1" x14ac:dyDescent="0.2">
      <c r="A29" s="68">
        <v>6</v>
      </c>
      <c r="B29" s="88" t="s">
        <v>129</v>
      </c>
      <c r="C29" s="175" t="s">
        <v>124</v>
      </c>
      <c r="D29" s="175"/>
      <c r="E29" s="90">
        <v>596</v>
      </c>
      <c r="F29" s="90">
        <v>816</v>
      </c>
      <c r="G29" s="89">
        <v>2</v>
      </c>
      <c r="H29" s="89" t="s">
        <v>130</v>
      </c>
      <c r="I29" s="89">
        <v>18</v>
      </c>
      <c r="J29" s="89" t="s">
        <v>131</v>
      </c>
      <c r="K29" s="89">
        <v>0.60000000000000009</v>
      </c>
      <c r="L29" s="89" t="s">
        <v>132</v>
      </c>
      <c r="M29" s="91">
        <f t="shared" si="3"/>
        <v>1.945344</v>
      </c>
      <c r="N29" s="92">
        <v>2</v>
      </c>
      <c r="O29" s="91">
        <f t="shared" si="4"/>
        <v>1.945344</v>
      </c>
      <c r="P29" s="93">
        <f t="shared" si="5"/>
        <v>4</v>
      </c>
      <c r="Q29" s="89" t="s">
        <v>133</v>
      </c>
      <c r="R29" s="94" t="str">
        <f t="shared" si="6"/>
        <v/>
      </c>
      <c r="S29" s="91" t="str">
        <f t="shared" si="7"/>
        <v/>
      </c>
      <c r="T29" s="93" t="str">
        <f t="shared" si="8"/>
        <v/>
      </c>
      <c r="U29" s="95"/>
      <c r="V29" s="68">
        <v>6</v>
      </c>
      <c r="W29" s="81"/>
      <c r="X29" s="68">
        <v>6</v>
      </c>
      <c r="Y29" s="73"/>
      <c r="Z29" s="73"/>
      <c r="AA29" s="73"/>
      <c r="AB29" s="73"/>
      <c r="AC29" s="73"/>
      <c r="AD29" s="64" t="str">
        <f t="shared" si="9"/>
        <v/>
      </c>
      <c r="AE29" s="65" t="str">
        <f t="shared" si="10"/>
        <v/>
      </c>
      <c r="AF29" s="65" t="str">
        <f t="shared" si="11"/>
        <v/>
      </c>
      <c r="AG29" s="12"/>
      <c r="AH29" s="12"/>
      <c r="AI29" s="66"/>
      <c r="AJ29" s="66"/>
      <c r="AK29" s="66"/>
      <c r="AL29" s="60" t="str">
        <f t="shared" si="12"/>
        <v/>
      </c>
      <c r="AM29" s="67" t="str">
        <f t="shared" si="13"/>
        <v/>
      </c>
      <c r="AN29" s="67" t="str">
        <f t="shared" si="14"/>
        <v/>
      </c>
      <c r="AO29" s="67" t="str">
        <f t="shared" si="15"/>
        <v/>
      </c>
      <c r="AP29" s="67" t="str">
        <f t="shared" si="16"/>
        <v/>
      </c>
      <c r="AQ29" s="67" t="str">
        <f t="shared" si="17"/>
        <v/>
      </c>
      <c r="AR29" s="67" t="str">
        <f t="shared" si="18"/>
        <v/>
      </c>
      <c r="AS29" s="67" t="str">
        <f t="shared" si="19"/>
        <v/>
      </c>
      <c r="AT29" s="66"/>
      <c r="AU29" s="66"/>
    </row>
    <row r="30" spans="1:47" ht="19.899999999999999" customHeight="1" x14ac:dyDescent="0.2">
      <c r="A30" s="54">
        <v>7</v>
      </c>
      <c r="B30" s="96"/>
      <c r="C30" s="174"/>
      <c r="D30" s="174"/>
      <c r="E30" s="98"/>
      <c r="F30" s="98"/>
      <c r="G30" s="97"/>
      <c r="H30" s="97"/>
      <c r="I30" s="97"/>
      <c r="J30" s="97"/>
      <c r="K30" s="97"/>
      <c r="L30" s="97"/>
      <c r="M30" s="91" t="str">
        <f t="shared" si="3"/>
        <v/>
      </c>
      <c r="N30" s="99"/>
      <c r="O30" s="91" t="str">
        <f t="shared" si="4"/>
        <v/>
      </c>
      <c r="P30" s="93" t="str">
        <f t="shared" si="5"/>
        <v/>
      </c>
      <c r="Q30" s="95"/>
      <c r="R30" s="94" t="str">
        <f t="shared" si="6"/>
        <v/>
      </c>
      <c r="S30" s="91" t="str">
        <f t="shared" si="7"/>
        <v/>
      </c>
      <c r="T30" s="93" t="str">
        <f t="shared" si="8"/>
        <v/>
      </c>
      <c r="U30" s="95"/>
      <c r="V30" s="54">
        <v>7</v>
      </c>
      <c r="W30" s="81"/>
      <c r="X30" s="54">
        <v>7</v>
      </c>
      <c r="Y30" s="73"/>
      <c r="Z30" s="73"/>
      <c r="AA30" s="73"/>
      <c r="AB30" s="73"/>
      <c r="AC30" s="73"/>
      <c r="AD30" s="64" t="str">
        <f t="shared" si="9"/>
        <v/>
      </c>
      <c r="AE30" s="65" t="str">
        <f t="shared" si="10"/>
        <v/>
      </c>
      <c r="AF30" s="65" t="str">
        <f t="shared" si="11"/>
        <v/>
      </c>
      <c r="AG30" s="12"/>
      <c r="AH30" s="12"/>
      <c r="AI30" s="66"/>
      <c r="AJ30" s="66"/>
      <c r="AK30" s="66"/>
      <c r="AL30" s="60" t="str">
        <f t="shared" si="12"/>
        <v/>
      </c>
      <c r="AM30" s="67" t="str">
        <f t="shared" si="13"/>
        <v/>
      </c>
      <c r="AN30" s="67" t="str">
        <f t="shared" si="14"/>
        <v/>
      </c>
      <c r="AO30" s="67" t="str">
        <f t="shared" si="15"/>
        <v/>
      </c>
      <c r="AP30" s="67" t="str">
        <f t="shared" si="16"/>
        <v/>
      </c>
      <c r="AQ30" s="67" t="str">
        <f t="shared" si="17"/>
        <v/>
      </c>
      <c r="AR30" s="67" t="str">
        <f t="shared" si="18"/>
        <v/>
      </c>
      <c r="AS30" s="67" t="str">
        <f t="shared" si="19"/>
        <v/>
      </c>
      <c r="AT30" s="66"/>
      <c r="AU30" s="66"/>
    </row>
    <row r="31" spans="1:47" ht="19.899999999999999" customHeight="1" x14ac:dyDescent="0.2">
      <c r="A31" s="68">
        <v>8</v>
      </c>
      <c r="B31" s="88" t="s">
        <v>134</v>
      </c>
      <c r="C31" s="175" t="s">
        <v>124</v>
      </c>
      <c r="D31" s="175"/>
      <c r="E31" s="90">
        <v>596</v>
      </c>
      <c r="F31" s="90">
        <v>596</v>
      </c>
      <c r="G31" s="89">
        <v>2</v>
      </c>
      <c r="H31" s="89" t="s">
        <v>118</v>
      </c>
      <c r="I31" s="89">
        <v>18</v>
      </c>
      <c r="J31" s="89" t="s">
        <v>135</v>
      </c>
      <c r="K31" s="89">
        <v>1.5</v>
      </c>
      <c r="L31" s="89" t="s">
        <v>136</v>
      </c>
      <c r="M31" s="91">
        <f t="shared" si="3"/>
        <v>1.4208639999999999</v>
      </c>
      <c r="N31" s="92">
        <v>1</v>
      </c>
      <c r="O31" s="91">
        <f t="shared" si="4"/>
        <v>0.71043199999999995</v>
      </c>
      <c r="P31" s="93">
        <f t="shared" si="5"/>
        <v>2</v>
      </c>
      <c r="Q31" s="89" t="s">
        <v>121</v>
      </c>
      <c r="R31" s="94">
        <f t="shared" si="6"/>
        <v>1</v>
      </c>
      <c r="S31" s="91">
        <f t="shared" si="7"/>
        <v>0.71043199999999995</v>
      </c>
      <c r="T31" s="93">
        <f t="shared" si="8"/>
        <v>2</v>
      </c>
      <c r="U31" s="89" t="s">
        <v>122</v>
      </c>
      <c r="V31" s="68">
        <v>8</v>
      </c>
      <c r="W31" s="81"/>
      <c r="X31" s="68">
        <v>8</v>
      </c>
      <c r="Y31" s="73"/>
      <c r="Z31" s="73"/>
      <c r="AA31" s="73"/>
      <c r="AB31" s="73"/>
      <c r="AC31" s="73"/>
      <c r="AD31" s="64" t="str">
        <f t="shared" si="9"/>
        <v/>
      </c>
      <c r="AE31" s="65" t="str">
        <f t="shared" si="10"/>
        <v/>
      </c>
      <c r="AF31" s="65" t="str">
        <f t="shared" si="11"/>
        <v/>
      </c>
      <c r="AG31" s="12"/>
      <c r="AH31" s="12"/>
      <c r="AI31" s="66"/>
      <c r="AJ31" s="66"/>
      <c r="AK31" s="66"/>
      <c r="AL31" s="60" t="str">
        <f t="shared" si="12"/>
        <v/>
      </c>
      <c r="AM31" s="67" t="str">
        <f t="shared" si="13"/>
        <v/>
      </c>
      <c r="AN31" s="67" t="str">
        <f t="shared" si="14"/>
        <v/>
      </c>
      <c r="AO31" s="67" t="str">
        <f t="shared" si="15"/>
        <v/>
      </c>
      <c r="AP31" s="67" t="str">
        <f t="shared" si="16"/>
        <v/>
      </c>
      <c r="AQ31" s="67" t="str">
        <f t="shared" si="17"/>
        <v/>
      </c>
      <c r="AR31" s="67" t="str">
        <f t="shared" si="18"/>
        <v/>
      </c>
      <c r="AS31" s="67" t="str">
        <f t="shared" si="19"/>
        <v/>
      </c>
      <c r="AT31" s="66"/>
      <c r="AU31" s="66"/>
    </row>
    <row r="32" spans="1:47" ht="19.899999999999999" customHeight="1" x14ac:dyDescent="0.2">
      <c r="A32" s="54">
        <v>9</v>
      </c>
      <c r="B32" s="96"/>
      <c r="C32" s="174"/>
      <c r="D32" s="174"/>
      <c r="E32" s="98"/>
      <c r="F32" s="98"/>
      <c r="G32" s="97"/>
      <c r="H32" s="97"/>
      <c r="I32" s="97"/>
      <c r="J32" s="97"/>
      <c r="K32" s="97"/>
      <c r="L32" s="97"/>
      <c r="M32" s="91" t="str">
        <f t="shared" si="3"/>
        <v/>
      </c>
      <c r="N32" s="99"/>
      <c r="O32" s="91" t="str">
        <f t="shared" si="4"/>
        <v/>
      </c>
      <c r="P32" s="93" t="str">
        <f t="shared" si="5"/>
        <v/>
      </c>
      <c r="Q32" s="95"/>
      <c r="R32" s="94" t="str">
        <f t="shared" si="6"/>
        <v/>
      </c>
      <c r="S32" s="91" t="str">
        <f t="shared" si="7"/>
        <v/>
      </c>
      <c r="T32" s="93" t="str">
        <f t="shared" si="8"/>
        <v/>
      </c>
      <c r="U32" s="95"/>
      <c r="V32" s="54">
        <v>9</v>
      </c>
      <c r="W32" s="81"/>
      <c r="X32" s="54">
        <v>9</v>
      </c>
      <c r="Y32" s="73"/>
      <c r="Z32" s="73"/>
      <c r="AA32" s="73"/>
      <c r="AB32" s="73"/>
      <c r="AC32" s="73"/>
      <c r="AD32" s="64" t="str">
        <f t="shared" si="9"/>
        <v/>
      </c>
      <c r="AE32" s="65" t="str">
        <f t="shared" si="10"/>
        <v/>
      </c>
      <c r="AF32" s="65" t="str">
        <f t="shared" si="11"/>
        <v/>
      </c>
      <c r="AG32" s="12"/>
      <c r="AH32" s="12"/>
      <c r="AI32" s="66"/>
      <c r="AJ32" s="66"/>
      <c r="AK32" s="66"/>
      <c r="AL32" s="60" t="str">
        <f t="shared" si="12"/>
        <v/>
      </c>
      <c r="AM32" s="67" t="str">
        <f t="shared" si="13"/>
        <v/>
      </c>
      <c r="AN32" s="67" t="str">
        <f t="shared" si="14"/>
        <v/>
      </c>
      <c r="AO32" s="67" t="str">
        <f t="shared" si="15"/>
        <v/>
      </c>
      <c r="AP32" s="67" t="str">
        <f t="shared" si="16"/>
        <v/>
      </c>
      <c r="AQ32" s="67" t="str">
        <f t="shared" si="17"/>
        <v/>
      </c>
      <c r="AR32" s="67" t="str">
        <f t="shared" si="18"/>
        <v/>
      </c>
      <c r="AS32" s="67" t="str">
        <f t="shared" si="19"/>
        <v/>
      </c>
      <c r="AT32" s="66"/>
      <c r="AU32" s="66"/>
    </row>
    <row r="33" spans="1:47" ht="19.899999999999999" customHeight="1" x14ac:dyDescent="0.2">
      <c r="A33" s="68">
        <v>10</v>
      </c>
      <c r="B33" s="88" t="s">
        <v>137</v>
      </c>
      <c r="C33" s="175" t="s">
        <v>124</v>
      </c>
      <c r="D33" s="175"/>
      <c r="E33" s="90">
        <v>596</v>
      </c>
      <c r="F33" s="90">
        <v>1496</v>
      </c>
      <c r="G33" s="89">
        <v>2</v>
      </c>
      <c r="H33" s="89" t="s">
        <v>130</v>
      </c>
      <c r="I33" s="89">
        <v>10</v>
      </c>
      <c r="J33" s="89" t="s">
        <v>138</v>
      </c>
      <c r="K33" s="89">
        <v>0.9</v>
      </c>
      <c r="L33" s="89" t="s">
        <v>139</v>
      </c>
      <c r="M33" s="91">
        <f t="shared" si="3"/>
        <v>3.5664639999999999</v>
      </c>
      <c r="N33" s="92">
        <v>2</v>
      </c>
      <c r="O33" s="91">
        <f t="shared" si="4"/>
        <v>3.5664639999999999</v>
      </c>
      <c r="P33" s="93">
        <f t="shared" si="5"/>
        <v>4</v>
      </c>
      <c r="Q33" s="89" t="s">
        <v>121</v>
      </c>
      <c r="R33" s="94" t="str">
        <f t="shared" si="6"/>
        <v/>
      </c>
      <c r="S33" s="91" t="str">
        <f t="shared" si="7"/>
        <v/>
      </c>
      <c r="T33" s="93" t="str">
        <f t="shared" si="8"/>
        <v/>
      </c>
      <c r="U33" s="95"/>
      <c r="V33" s="68">
        <v>10</v>
      </c>
      <c r="W33" s="81"/>
      <c r="X33" s="68">
        <v>10</v>
      </c>
      <c r="Y33" s="73"/>
      <c r="Z33" s="73"/>
      <c r="AA33" s="73"/>
      <c r="AB33" s="73"/>
      <c r="AC33" s="73"/>
      <c r="AD33" s="64" t="str">
        <f t="shared" si="9"/>
        <v/>
      </c>
      <c r="AE33" s="65" t="str">
        <f t="shared" si="10"/>
        <v/>
      </c>
      <c r="AF33" s="65" t="str">
        <f t="shared" si="11"/>
        <v/>
      </c>
      <c r="AG33" s="12"/>
      <c r="AH33" s="12"/>
      <c r="AI33" s="66"/>
      <c r="AJ33" s="66"/>
      <c r="AK33" s="66"/>
      <c r="AL33" s="60" t="str">
        <f t="shared" si="12"/>
        <v/>
      </c>
      <c r="AM33" s="67" t="str">
        <f t="shared" si="13"/>
        <v/>
      </c>
      <c r="AN33" s="67" t="str">
        <f t="shared" si="14"/>
        <v/>
      </c>
      <c r="AO33" s="67" t="str">
        <f t="shared" si="15"/>
        <v/>
      </c>
      <c r="AP33" s="67" t="str">
        <f t="shared" si="16"/>
        <v/>
      </c>
      <c r="AQ33" s="67" t="str">
        <f t="shared" si="17"/>
        <v/>
      </c>
      <c r="AR33" s="67" t="str">
        <f t="shared" si="18"/>
        <v/>
      </c>
      <c r="AS33" s="67" t="str">
        <f t="shared" si="19"/>
        <v/>
      </c>
      <c r="AT33" s="66"/>
      <c r="AU33" s="66"/>
    </row>
    <row r="34" spans="1:47" ht="19.899999999999999" customHeight="1" x14ac:dyDescent="0.2">
      <c r="A34" s="54">
        <v>11</v>
      </c>
      <c r="B34" s="96"/>
      <c r="C34" s="174"/>
      <c r="D34" s="174"/>
      <c r="E34" s="98"/>
      <c r="F34" s="98"/>
      <c r="G34" s="97"/>
      <c r="H34" s="97"/>
      <c r="I34" s="97"/>
      <c r="J34" s="97"/>
      <c r="K34" s="97"/>
      <c r="L34" s="97"/>
      <c r="M34" s="91" t="str">
        <f t="shared" si="3"/>
        <v/>
      </c>
      <c r="N34" s="99"/>
      <c r="O34" s="91" t="str">
        <f t="shared" si="4"/>
        <v/>
      </c>
      <c r="P34" s="93" t="str">
        <f t="shared" si="5"/>
        <v/>
      </c>
      <c r="Q34" s="95"/>
      <c r="R34" s="94" t="str">
        <f t="shared" si="6"/>
        <v/>
      </c>
      <c r="S34" s="91" t="str">
        <f t="shared" si="7"/>
        <v/>
      </c>
      <c r="T34" s="93" t="str">
        <f t="shared" si="8"/>
        <v/>
      </c>
      <c r="U34" s="95"/>
      <c r="V34" s="54">
        <v>11</v>
      </c>
      <c r="W34" s="81"/>
      <c r="X34" s="54">
        <v>11</v>
      </c>
      <c r="Y34" s="73"/>
      <c r="Z34" s="73"/>
      <c r="AA34" s="73"/>
      <c r="AB34" s="73"/>
      <c r="AC34" s="73"/>
      <c r="AD34" s="64" t="str">
        <f t="shared" si="9"/>
        <v/>
      </c>
      <c r="AE34" s="65" t="str">
        <f t="shared" si="10"/>
        <v/>
      </c>
      <c r="AF34" s="65" t="str">
        <f t="shared" si="11"/>
        <v/>
      </c>
      <c r="AG34" s="12"/>
      <c r="AH34" s="12"/>
      <c r="AI34" s="66"/>
      <c r="AJ34" s="66"/>
      <c r="AK34" s="66"/>
      <c r="AL34" s="60" t="str">
        <f t="shared" si="12"/>
        <v/>
      </c>
      <c r="AM34" s="67" t="str">
        <f t="shared" si="13"/>
        <v/>
      </c>
      <c r="AN34" s="67" t="str">
        <f t="shared" si="14"/>
        <v/>
      </c>
      <c r="AO34" s="67" t="str">
        <f t="shared" si="15"/>
        <v/>
      </c>
      <c r="AP34" s="67" t="str">
        <f t="shared" si="16"/>
        <v/>
      </c>
      <c r="AQ34" s="67" t="str">
        <f t="shared" si="17"/>
        <v/>
      </c>
      <c r="AR34" s="67" t="str">
        <f t="shared" si="18"/>
        <v/>
      </c>
      <c r="AS34" s="67" t="str">
        <f t="shared" si="19"/>
        <v/>
      </c>
      <c r="AT34" s="66"/>
      <c r="AU34" s="66"/>
    </row>
    <row r="35" spans="1:47" ht="19.899999999999999" customHeight="1" x14ac:dyDescent="0.2">
      <c r="A35" s="68">
        <v>12</v>
      </c>
      <c r="B35" s="88" t="s">
        <v>140</v>
      </c>
      <c r="C35" s="175" t="s">
        <v>141</v>
      </c>
      <c r="D35" s="175"/>
      <c r="E35" s="90">
        <v>496</v>
      </c>
      <c r="F35" s="90">
        <v>716</v>
      </c>
      <c r="G35" s="89">
        <v>1</v>
      </c>
      <c r="H35" s="89" t="s">
        <v>130</v>
      </c>
      <c r="I35" s="89">
        <v>18</v>
      </c>
      <c r="J35" s="89" t="s">
        <v>142</v>
      </c>
      <c r="K35" s="89">
        <v>0.8</v>
      </c>
      <c r="L35" s="89" t="s">
        <v>143</v>
      </c>
      <c r="M35" s="91">
        <f t="shared" si="3"/>
        <v>0.71027200000000001</v>
      </c>
      <c r="N35" s="92">
        <v>1</v>
      </c>
      <c r="O35" s="91">
        <f t="shared" si="4"/>
        <v>0.35513600000000001</v>
      </c>
      <c r="P35" s="93">
        <f t="shared" si="5"/>
        <v>1</v>
      </c>
      <c r="Q35" s="89" t="s">
        <v>143</v>
      </c>
      <c r="R35" s="94">
        <f t="shared" si="6"/>
        <v>1</v>
      </c>
      <c r="S35" s="91">
        <f t="shared" si="7"/>
        <v>0.35513600000000001</v>
      </c>
      <c r="T35" s="93">
        <f t="shared" si="8"/>
        <v>1</v>
      </c>
      <c r="U35" s="89" t="s">
        <v>122</v>
      </c>
      <c r="V35" s="68">
        <v>12</v>
      </c>
      <c r="W35" s="81"/>
      <c r="X35" s="68">
        <v>12</v>
      </c>
      <c r="Y35" s="73"/>
      <c r="Z35" s="73"/>
      <c r="AA35" s="73"/>
      <c r="AB35" s="73"/>
      <c r="AC35" s="73"/>
      <c r="AD35" s="64" t="str">
        <f t="shared" si="9"/>
        <v/>
      </c>
      <c r="AE35" s="65" t="str">
        <f t="shared" si="10"/>
        <v/>
      </c>
      <c r="AF35" s="65" t="str">
        <f t="shared" si="11"/>
        <v/>
      </c>
      <c r="AG35" s="12"/>
      <c r="AH35" s="12"/>
      <c r="AI35" s="66"/>
      <c r="AJ35" s="66"/>
      <c r="AK35" s="66"/>
      <c r="AL35" s="60" t="str">
        <f t="shared" si="12"/>
        <v/>
      </c>
      <c r="AM35" s="67" t="str">
        <f t="shared" si="13"/>
        <v/>
      </c>
      <c r="AN35" s="67" t="str">
        <f t="shared" si="14"/>
        <v/>
      </c>
      <c r="AO35" s="67" t="str">
        <f t="shared" si="15"/>
        <v/>
      </c>
      <c r="AP35" s="67" t="str">
        <f t="shared" si="16"/>
        <v/>
      </c>
      <c r="AQ35" s="67" t="str">
        <f t="shared" si="17"/>
        <v/>
      </c>
      <c r="AR35" s="67" t="str">
        <f t="shared" si="18"/>
        <v/>
      </c>
      <c r="AS35" s="67" t="str">
        <f t="shared" si="19"/>
        <v/>
      </c>
      <c r="AT35" s="66"/>
      <c r="AU35" s="66"/>
    </row>
    <row r="36" spans="1:47" ht="19.899999999999999" customHeight="1" x14ac:dyDescent="0.2">
      <c r="A36" s="54">
        <v>13</v>
      </c>
      <c r="B36" s="96"/>
      <c r="C36" s="174"/>
      <c r="D36" s="174"/>
      <c r="E36" s="98"/>
      <c r="F36" s="98"/>
      <c r="G36" s="97"/>
      <c r="H36" s="97"/>
      <c r="I36" s="97"/>
      <c r="J36" s="97"/>
      <c r="K36" s="97"/>
      <c r="L36" s="97"/>
      <c r="M36" s="91" t="str">
        <f t="shared" si="3"/>
        <v/>
      </c>
      <c r="N36" s="99"/>
      <c r="O36" s="91" t="str">
        <f t="shared" si="4"/>
        <v/>
      </c>
      <c r="P36" s="93" t="str">
        <f t="shared" si="5"/>
        <v/>
      </c>
      <c r="Q36" s="95"/>
      <c r="R36" s="94" t="str">
        <f t="shared" si="6"/>
        <v/>
      </c>
      <c r="S36" s="91" t="str">
        <f t="shared" si="7"/>
        <v/>
      </c>
      <c r="T36" s="93" t="str">
        <f t="shared" si="8"/>
        <v/>
      </c>
      <c r="U36" s="95"/>
      <c r="V36" s="54">
        <v>13</v>
      </c>
      <c r="W36" s="81"/>
      <c r="X36" s="54">
        <v>13</v>
      </c>
      <c r="Y36" s="73"/>
      <c r="Z36" s="73"/>
      <c r="AA36" s="73"/>
      <c r="AB36" s="73"/>
      <c r="AC36" s="73"/>
      <c r="AD36" s="64" t="str">
        <f t="shared" si="9"/>
        <v/>
      </c>
      <c r="AE36" s="65" t="str">
        <f t="shared" si="10"/>
        <v/>
      </c>
      <c r="AF36" s="65" t="str">
        <f t="shared" si="11"/>
        <v/>
      </c>
      <c r="AG36" s="12"/>
      <c r="AH36" s="12"/>
      <c r="AI36" s="66"/>
      <c r="AJ36" s="66"/>
      <c r="AK36" s="66"/>
      <c r="AL36" s="60" t="str">
        <f t="shared" si="12"/>
        <v/>
      </c>
      <c r="AM36" s="67" t="str">
        <f t="shared" si="13"/>
        <v/>
      </c>
      <c r="AN36" s="67" t="str">
        <f t="shared" si="14"/>
        <v/>
      </c>
      <c r="AO36" s="67" t="str">
        <f t="shared" si="15"/>
        <v/>
      </c>
      <c r="AP36" s="67" t="str">
        <f t="shared" si="16"/>
        <v/>
      </c>
      <c r="AQ36" s="67" t="str">
        <f t="shared" si="17"/>
        <v/>
      </c>
      <c r="AR36" s="67" t="str">
        <f t="shared" si="18"/>
        <v/>
      </c>
      <c r="AS36" s="67" t="str">
        <f t="shared" si="19"/>
        <v/>
      </c>
      <c r="AT36" s="66"/>
      <c r="AU36" s="66"/>
    </row>
    <row r="37" spans="1:47" ht="19.899999999999999" customHeight="1" x14ac:dyDescent="0.2">
      <c r="A37" s="68">
        <v>14</v>
      </c>
      <c r="B37" s="88" t="s">
        <v>144</v>
      </c>
      <c r="C37" s="175" t="s">
        <v>145</v>
      </c>
      <c r="D37" s="175"/>
      <c r="E37" s="90">
        <v>800</v>
      </c>
      <c r="F37" s="90">
        <v>1970</v>
      </c>
      <c r="G37" s="89">
        <v>1</v>
      </c>
      <c r="H37" s="89" t="s">
        <v>130</v>
      </c>
      <c r="I37" s="89">
        <v>18</v>
      </c>
      <c r="J37" s="89" t="s">
        <v>142</v>
      </c>
      <c r="K37" s="89">
        <v>0.8</v>
      </c>
      <c r="L37" s="89" t="s">
        <v>146</v>
      </c>
      <c r="M37" s="91">
        <f t="shared" si="3"/>
        <v>3.1520000000000001</v>
      </c>
      <c r="N37" s="92">
        <v>2</v>
      </c>
      <c r="O37" s="91">
        <f t="shared" si="4"/>
        <v>3.1520000000000001</v>
      </c>
      <c r="P37" s="93">
        <f t="shared" si="5"/>
        <v>2</v>
      </c>
      <c r="Q37" s="89" t="s">
        <v>143</v>
      </c>
      <c r="R37" s="94" t="str">
        <f t="shared" si="6"/>
        <v/>
      </c>
      <c r="S37" s="91" t="str">
        <f t="shared" si="7"/>
        <v/>
      </c>
      <c r="T37" s="93" t="str">
        <f t="shared" si="8"/>
        <v/>
      </c>
      <c r="U37" s="95"/>
      <c r="V37" s="68">
        <v>14</v>
      </c>
      <c r="W37" s="81"/>
      <c r="X37" s="68">
        <v>14</v>
      </c>
      <c r="Y37" s="73"/>
      <c r="Z37" s="73"/>
      <c r="AA37" s="73"/>
      <c r="AB37" s="73"/>
      <c r="AC37" s="73"/>
      <c r="AD37" s="64" t="str">
        <f t="shared" si="9"/>
        <v/>
      </c>
      <c r="AE37" s="65" t="str">
        <f t="shared" si="10"/>
        <v/>
      </c>
      <c r="AF37" s="65" t="str">
        <f t="shared" si="11"/>
        <v/>
      </c>
      <c r="AG37" s="12"/>
      <c r="AH37" s="12"/>
      <c r="AI37" s="66"/>
      <c r="AJ37" s="66"/>
      <c r="AK37" s="66"/>
      <c r="AL37" s="60" t="str">
        <f t="shared" si="12"/>
        <v/>
      </c>
      <c r="AM37" s="67" t="str">
        <f t="shared" si="13"/>
        <v/>
      </c>
      <c r="AN37" s="67" t="str">
        <f t="shared" si="14"/>
        <v/>
      </c>
      <c r="AO37" s="67" t="str">
        <f t="shared" si="15"/>
        <v/>
      </c>
      <c r="AP37" s="67" t="str">
        <f t="shared" si="16"/>
        <v/>
      </c>
      <c r="AQ37" s="67" t="str">
        <f t="shared" si="17"/>
        <v/>
      </c>
      <c r="AR37" s="67" t="str">
        <f t="shared" si="18"/>
        <v/>
      </c>
      <c r="AS37" s="67" t="str">
        <f t="shared" si="19"/>
        <v/>
      </c>
      <c r="AT37" s="66"/>
      <c r="AU37" s="66"/>
    </row>
    <row r="38" spans="1:47" ht="19.899999999999999" customHeight="1" x14ac:dyDescent="0.2">
      <c r="A38" s="54">
        <v>15</v>
      </c>
      <c r="B38" s="96"/>
      <c r="C38" s="174"/>
      <c r="D38" s="174"/>
      <c r="E38" s="98"/>
      <c r="F38" s="98"/>
      <c r="G38" s="97"/>
      <c r="H38" s="97"/>
      <c r="I38" s="97"/>
      <c r="J38" s="97"/>
      <c r="K38" s="97"/>
      <c r="L38" s="97"/>
      <c r="M38" s="91" t="str">
        <f t="shared" si="3"/>
        <v/>
      </c>
      <c r="N38" s="99"/>
      <c r="O38" s="91" t="str">
        <f t="shared" si="4"/>
        <v/>
      </c>
      <c r="P38" s="93" t="str">
        <f t="shared" si="5"/>
        <v/>
      </c>
      <c r="Q38" s="95"/>
      <c r="R38" s="94" t="str">
        <f t="shared" si="6"/>
        <v/>
      </c>
      <c r="S38" s="91" t="str">
        <f t="shared" si="7"/>
        <v/>
      </c>
      <c r="T38" s="93" t="str">
        <f t="shared" si="8"/>
        <v/>
      </c>
      <c r="U38" s="95"/>
      <c r="V38" s="54">
        <v>15</v>
      </c>
      <c r="W38" s="81"/>
      <c r="X38" s="54">
        <v>15</v>
      </c>
      <c r="Y38" s="73"/>
      <c r="Z38" s="73"/>
      <c r="AA38" s="73"/>
      <c r="AB38" s="73"/>
      <c r="AC38" s="73"/>
      <c r="AD38" s="64" t="str">
        <f t="shared" si="9"/>
        <v/>
      </c>
      <c r="AE38" s="65" t="str">
        <f t="shared" si="10"/>
        <v/>
      </c>
      <c r="AF38" s="65" t="str">
        <f t="shared" si="11"/>
        <v/>
      </c>
      <c r="AG38" s="12"/>
      <c r="AH38" s="12"/>
      <c r="AI38" s="66"/>
      <c r="AJ38" s="66"/>
      <c r="AK38" s="66"/>
      <c r="AL38" s="60" t="str">
        <f t="shared" si="12"/>
        <v/>
      </c>
      <c r="AM38" s="67" t="str">
        <f t="shared" si="13"/>
        <v/>
      </c>
      <c r="AN38" s="67" t="str">
        <f t="shared" si="14"/>
        <v/>
      </c>
      <c r="AO38" s="67" t="str">
        <f t="shared" si="15"/>
        <v/>
      </c>
      <c r="AP38" s="67" t="str">
        <f t="shared" si="16"/>
        <v/>
      </c>
      <c r="AQ38" s="67" t="str">
        <f t="shared" si="17"/>
        <v/>
      </c>
      <c r="AR38" s="67" t="str">
        <f t="shared" si="18"/>
        <v/>
      </c>
      <c r="AS38" s="67" t="str">
        <f t="shared" si="19"/>
        <v/>
      </c>
      <c r="AT38" s="66"/>
      <c r="AU38" s="66"/>
    </row>
    <row r="39" spans="1:47" ht="19.899999999999999" customHeight="1" x14ac:dyDescent="0.2">
      <c r="A39" s="68">
        <v>16</v>
      </c>
      <c r="B39" s="96"/>
      <c r="C39" s="174"/>
      <c r="D39" s="174"/>
      <c r="E39" s="98"/>
      <c r="F39" s="98"/>
      <c r="G39" s="97"/>
      <c r="H39" s="97"/>
      <c r="I39" s="97"/>
      <c r="J39" s="97"/>
      <c r="K39" s="97"/>
      <c r="L39" s="97"/>
      <c r="M39" s="91" t="str">
        <f t="shared" si="3"/>
        <v/>
      </c>
      <c r="N39" s="99"/>
      <c r="O39" s="91" t="str">
        <f t="shared" si="4"/>
        <v/>
      </c>
      <c r="P39" s="93" t="str">
        <f t="shared" si="5"/>
        <v/>
      </c>
      <c r="Q39" s="95"/>
      <c r="R39" s="94" t="str">
        <f t="shared" si="6"/>
        <v/>
      </c>
      <c r="S39" s="91" t="str">
        <f t="shared" si="7"/>
        <v/>
      </c>
      <c r="T39" s="93" t="str">
        <f t="shared" si="8"/>
        <v/>
      </c>
      <c r="U39" s="95"/>
      <c r="V39" s="68">
        <v>16</v>
      </c>
      <c r="W39" s="81"/>
      <c r="X39" s="68">
        <v>16</v>
      </c>
      <c r="Y39" s="73"/>
      <c r="Z39" s="73"/>
      <c r="AA39" s="73"/>
      <c r="AB39" s="73"/>
      <c r="AC39" s="73"/>
      <c r="AD39" s="64" t="str">
        <f t="shared" si="9"/>
        <v/>
      </c>
      <c r="AE39" s="65" t="str">
        <f t="shared" si="10"/>
        <v/>
      </c>
      <c r="AF39" s="65" t="str">
        <f t="shared" si="11"/>
        <v/>
      </c>
      <c r="AG39" s="12"/>
      <c r="AH39" s="12"/>
      <c r="AI39" s="66"/>
      <c r="AJ39" s="66"/>
      <c r="AK39" s="66"/>
      <c r="AL39" s="60" t="str">
        <f t="shared" si="12"/>
        <v/>
      </c>
      <c r="AM39" s="67" t="str">
        <f t="shared" si="13"/>
        <v/>
      </c>
      <c r="AN39" s="67" t="str">
        <f t="shared" si="14"/>
        <v/>
      </c>
      <c r="AO39" s="67" t="str">
        <f t="shared" si="15"/>
        <v/>
      </c>
      <c r="AP39" s="67" t="str">
        <f t="shared" si="16"/>
        <v/>
      </c>
      <c r="AQ39" s="67" t="str">
        <f t="shared" si="17"/>
        <v/>
      </c>
      <c r="AR39" s="67" t="str">
        <f t="shared" si="18"/>
        <v/>
      </c>
      <c r="AS39" s="67" t="str">
        <f t="shared" si="19"/>
        <v/>
      </c>
      <c r="AT39" s="66"/>
      <c r="AU39" s="66"/>
    </row>
    <row r="40" spans="1:47" ht="19.899999999999999" customHeight="1" x14ac:dyDescent="0.2">
      <c r="A40" s="54">
        <v>17</v>
      </c>
      <c r="B40" s="96"/>
      <c r="C40" s="174"/>
      <c r="D40" s="174"/>
      <c r="E40" s="98"/>
      <c r="F40" s="98"/>
      <c r="G40" s="97"/>
      <c r="H40" s="97"/>
      <c r="I40" s="97"/>
      <c r="J40" s="97"/>
      <c r="K40" s="97"/>
      <c r="L40" s="97"/>
      <c r="M40" s="91" t="str">
        <f t="shared" si="3"/>
        <v/>
      </c>
      <c r="N40" s="99"/>
      <c r="O40" s="91" t="str">
        <f t="shared" si="4"/>
        <v/>
      </c>
      <c r="P40" s="93" t="str">
        <f t="shared" si="5"/>
        <v/>
      </c>
      <c r="Q40" s="95"/>
      <c r="R40" s="62" t="str">
        <f t="shared" si="6"/>
        <v/>
      </c>
      <c r="S40" s="58" t="str">
        <f t="shared" si="7"/>
        <v/>
      </c>
      <c r="T40" s="60" t="str">
        <f t="shared" si="8"/>
        <v/>
      </c>
      <c r="U40" s="95"/>
      <c r="V40" s="54">
        <v>17</v>
      </c>
      <c r="W40" s="81"/>
      <c r="X40" s="54">
        <v>17</v>
      </c>
      <c r="Y40" s="73"/>
      <c r="Z40" s="73"/>
      <c r="AA40" s="73"/>
      <c r="AB40" s="73"/>
      <c r="AC40" s="73"/>
      <c r="AD40" s="64" t="str">
        <f t="shared" si="9"/>
        <v/>
      </c>
      <c r="AE40" s="65" t="str">
        <f t="shared" si="10"/>
        <v/>
      </c>
      <c r="AF40" s="65" t="str">
        <f t="shared" si="11"/>
        <v/>
      </c>
      <c r="AG40" s="12"/>
      <c r="AH40" s="12"/>
      <c r="AI40" s="66"/>
      <c r="AJ40" s="66"/>
      <c r="AK40" s="66"/>
      <c r="AL40" s="60" t="str">
        <f t="shared" si="12"/>
        <v/>
      </c>
      <c r="AM40" s="67" t="str">
        <f t="shared" si="13"/>
        <v/>
      </c>
      <c r="AN40" s="67" t="str">
        <f t="shared" si="14"/>
        <v/>
      </c>
      <c r="AO40" s="67" t="str">
        <f t="shared" si="15"/>
        <v/>
      </c>
      <c r="AP40" s="67" t="str">
        <f t="shared" si="16"/>
        <v/>
      </c>
      <c r="AQ40" s="67" t="str">
        <f t="shared" si="17"/>
        <v/>
      </c>
      <c r="AR40" s="67" t="str">
        <f t="shared" si="18"/>
        <v/>
      </c>
      <c r="AS40" s="67" t="str">
        <f t="shared" si="19"/>
        <v/>
      </c>
      <c r="AT40" s="66"/>
      <c r="AU40" s="66"/>
    </row>
    <row r="41" spans="1:47" ht="19.899999999999999" customHeight="1" x14ac:dyDescent="0.2">
      <c r="A41" s="68">
        <v>18</v>
      </c>
      <c r="B41" s="96"/>
      <c r="C41" s="174"/>
      <c r="D41" s="174"/>
      <c r="E41" s="98"/>
      <c r="F41" s="98"/>
      <c r="G41" s="97"/>
      <c r="H41" s="97"/>
      <c r="I41" s="97"/>
      <c r="J41" s="97"/>
      <c r="K41" s="97"/>
      <c r="L41" s="97"/>
      <c r="M41" s="91" t="str">
        <f t="shared" si="3"/>
        <v/>
      </c>
      <c r="N41" s="99"/>
      <c r="O41" s="58" t="str">
        <f t="shared" si="4"/>
        <v/>
      </c>
      <c r="P41" s="60" t="str">
        <f t="shared" si="5"/>
        <v/>
      </c>
      <c r="Q41" s="95"/>
      <c r="R41" s="62" t="str">
        <f t="shared" si="6"/>
        <v/>
      </c>
      <c r="S41" s="58" t="str">
        <f t="shared" si="7"/>
        <v/>
      </c>
      <c r="T41" s="60" t="str">
        <f t="shared" si="8"/>
        <v/>
      </c>
      <c r="U41" s="95"/>
      <c r="V41" s="68">
        <v>18</v>
      </c>
      <c r="W41" s="81"/>
      <c r="X41" s="68">
        <v>18</v>
      </c>
      <c r="Y41" s="73"/>
      <c r="Z41" s="73"/>
      <c r="AA41" s="73"/>
      <c r="AB41" s="73"/>
      <c r="AC41" s="73"/>
      <c r="AD41" s="64" t="str">
        <f t="shared" si="9"/>
        <v/>
      </c>
      <c r="AE41" s="65" t="str">
        <f t="shared" si="10"/>
        <v/>
      </c>
      <c r="AF41" s="65" t="str">
        <f t="shared" si="11"/>
        <v/>
      </c>
      <c r="AG41" s="12"/>
      <c r="AH41" s="12"/>
      <c r="AI41" s="66"/>
      <c r="AJ41" s="66"/>
      <c r="AK41" s="66"/>
      <c r="AL41" s="60" t="str">
        <f t="shared" si="12"/>
        <v/>
      </c>
      <c r="AM41" s="67" t="str">
        <f t="shared" si="13"/>
        <v/>
      </c>
      <c r="AN41" s="67" t="str">
        <f t="shared" si="14"/>
        <v/>
      </c>
      <c r="AO41" s="67" t="str">
        <f t="shared" si="15"/>
        <v/>
      </c>
      <c r="AP41" s="67" t="str">
        <f t="shared" si="16"/>
        <v/>
      </c>
      <c r="AQ41" s="67" t="str">
        <f t="shared" si="17"/>
        <v/>
      </c>
      <c r="AR41" s="67" t="str">
        <f t="shared" si="18"/>
        <v/>
      </c>
      <c r="AS41" s="67" t="str">
        <f t="shared" si="19"/>
        <v/>
      </c>
      <c r="AT41" s="66"/>
      <c r="AU41" s="66"/>
    </row>
    <row r="42" spans="1:47" ht="19.899999999999999" customHeight="1" x14ac:dyDescent="0.2">
      <c r="A42" s="54">
        <v>19</v>
      </c>
      <c r="B42" s="96"/>
      <c r="C42" s="174"/>
      <c r="D42" s="174"/>
      <c r="E42" s="98"/>
      <c r="F42" s="98"/>
      <c r="G42" s="97"/>
      <c r="H42" s="97"/>
      <c r="I42" s="97"/>
      <c r="J42" s="97"/>
      <c r="K42" s="97"/>
      <c r="L42" s="97"/>
      <c r="M42" s="58" t="str">
        <f t="shared" si="3"/>
        <v/>
      </c>
      <c r="N42" s="99"/>
      <c r="O42" s="58" t="str">
        <f t="shared" si="4"/>
        <v/>
      </c>
      <c r="P42" s="60" t="str">
        <f t="shared" si="5"/>
        <v/>
      </c>
      <c r="Q42" s="95"/>
      <c r="R42" s="62" t="str">
        <f t="shared" si="6"/>
        <v/>
      </c>
      <c r="S42" s="58" t="str">
        <f t="shared" si="7"/>
        <v/>
      </c>
      <c r="T42" s="60" t="str">
        <f t="shared" si="8"/>
        <v/>
      </c>
      <c r="U42" s="95"/>
      <c r="V42" s="54">
        <v>19</v>
      </c>
      <c r="W42" s="81"/>
      <c r="X42" s="54">
        <v>19</v>
      </c>
      <c r="Y42" s="73"/>
      <c r="Z42" s="73"/>
      <c r="AA42" s="73"/>
      <c r="AB42" s="73"/>
      <c r="AC42" s="73"/>
      <c r="AD42" s="64" t="str">
        <f t="shared" si="9"/>
        <v/>
      </c>
      <c r="AE42" s="65" t="str">
        <f t="shared" si="10"/>
        <v/>
      </c>
      <c r="AF42" s="65" t="str">
        <f t="shared" si="11"/>
        <v/>
      </c>
      <c r="AG42" s="12"/>
      <c r="AH42" s="12"/>
      <c r="AI42" s="66"/>
      <c r="AJ42" s="66"/>
      <c r="AK42" s="66"/>
      <c r="AL42" s="60" t="str">
        <f t="shared" si="12"/>
        <v/>
      </c>
      <c r="AM42" s="67" t="str">
        <f t="shared" si="13"/>
        <v/>
      </c>
      <c r="AN42" s="67" t="str">
        <f t="shared" si="14"/>
        <v/>
      </c>
      <c r="AO42" s="67" t="str">
        <f t="shared" si="15"/>
        <v/>
      </c>
      <c r="AP42" s="67" t="str">
        <f t="shared" si="16"/>
        <v/>
      </c>
      <c r="AQ42" s="67" t="str">
        <f t="shared" si="17"/>
        <v/>
      </c>
      <c r="AR42" s="67" t="str">
        <f t="shared" si="18"/>
        <v/>
      </c>
      <c r="AS42" s="67" t="str">
        <f t="shared" si="19"/>
        <v/>
      </c>
      <c r="AT42" s="66"/>
      <c r="AU42" s="66"/>
    </row>
    <row r="43" spans="1:47" ht="19.899999999999999" customHeight="1" x14ac:dyDescent="0.2">
      <c r="A43" s="68">
        <v>20</v>
      </c>
      <c r="B43" s="96"/>
      <c r="C43" s="174"/>
      <c r="D43" s="174"/>
      <c r="E43" s="98"/>
      <c r="F43" s="98"/>
      <c r="G43" s="97"/>
      <c r="H43" s="97"/>
      <c r="I43" s="97"/>
      <c r="J43" s="97"/>
      <c r="K43" s="97"/>
      <c r="L43" s="97"/>
      <c r="M43" s="58" t="str">
        <f t="shared" si="3"/>
        <v/>
      </c>
      <c r="N43" s="99"/>
      <c r="O43" s="58" t="str">
        <f t="shared" si="4"/>
        <v/>
      </c>
      <c r="P43" s="60" t="str">
        <f t="shared" si="5"/>
        <v/>
      </c>
      <c r="Q43" s="95"/>
      <c r="R43" s="62" t="str">
        <f t="shared" si="6"/>
        <v/>
      </c>
      <c r="S43" s="58" t="str">
        <f t="shared" si="7"/>
        <v/>
      </c>
      <c r="T43" s="60" t="str">
        <f t="shared" si="8"/>
        <v/>
      </c>
      <c r="U43" s="95"/>
      <c r="V43" s="68">
        <v>20</v>
      </c>
      <c r="W43" s="81"/>
      <c r="X43" s="68">
        <v>20</v>
      </c>
      <c r="Y43" s="73"/>
      <c r="Z43" s="73"/>
      <c r="AA43" s="73"/>
      <c r="AB43" s="73"/>
      <c r="AC43" s="73"/>
      <c r="AD43" s="64" t="str">
        <f t="shared" si="9"/>
        <v/>
      </c>
      <c r="AE43" s="65" t="str">
        <f t="shared" si="10"/>
        <v/>
      </c>
      <c r="AF43" s="65" t="str">
        <f t="shared" si="11"/>
        <v/>
      </c>
      <c r="AG43" s="12"/>
      <c r="AH43" s="12"/>
      <c r="AI43" s="66"/>
      <c r="AJ43" s="66"/>
      <c r="AK43" s="66"/>
      <c r="AL43" s="60" t="str">
        <f t="shared" si="12"/>
        <v/>
      </c>
      <c r="AM43" s="67" t="str">
        <f t="shared" si="13"/>
        <v/>
      </c>
      <c r="AN43" s="67" t="str">
        <f t="shared" si="14"/>
        <v/>
      </c>
      <c r="AO43" s="67" t="str">
        <f t="shared" si="15"/>
        <v/>
      </c>
      <c r="AP43" s="67" t="str">
        <f t="shared" si="16"/>
        <v/>
      </c>
      <c r="AQ43" s="67" t="str">
        <f t="shared" si="17"/>
        <v/>
      </c>
      <c r="AR43" s="67" t="str">
        <f t="shared" si="18"/>
        <v/>
      </c>
      <c r="AS43" s="67" t="str">
        <f t="shared" si="19"/>
        <v/>
      </c>
      <c r="AT43" s="66"/>
      <c r="AU43" s="66"/>
    </row>
    <row r="44" spans="1:47" ht="19.899999999999999" customHeight="1" x14ac:dyDescent="0.2">
      <c r="A44" s="54">
        <v>21</v>
      </c>
      <c r="B44" s="96"/>
      <c r="C44" s="174"/>
      <c r="D44" s="174"/>
      <c r="E44" s="98"/>
      <c r="F44" s="98"/>
      <c r="G44" s="97"/>
      <c r="H44" s="97"/>
      <c r="I44" s="97"/>
      <c r="J44" s="97"/>
      <c r="K44" s="97"/>
      <c r="L44" s="97"/>
      <c r="M44" s="58" t="str">
        <f t="shared" si="3"/>
        <v/>
      </c>
      <c r="N44" s="99"/>
      <c r="O44" s="58" t="str">
        <f t="shared" si="4"/>
        <v/>
      </c>
      <c r="P44" s="60" t="str">
        <f t="shared" si="5"/>
        <v/>
      </c>
      <c r="Q44" s="95"/>
      <c r="R44" s="62" t="str">
        <f t="shared" si="6"/>
        <v/>
      </c>
      <c r="S44" s="58" t="str">
        <f t="shared" si="7"/>
        <v/>
      </c>
      <c r="T44" s="60" t="str">
        <f t="shared" si="8"/>
        <v/>
      </c>
      <c r="U44" s="95"/>
      <c r="V44" s="54">
        <v>21</v>
      </c>
      <c r="W44" s="81"/>
      <c r="X44" s="54">
        <v>21</v>
      </c>
      <c r="Y44" s="73"/>
      <c r="Z44" s="73"/>
      <c r="AA44" s="73"/>
      <c r="AB44" s="73"/>
      <c r="AC44" s="73"/>
      <c r="AD44" s="64" t="str">
        <f t="shared" si="9"/>
        <v/>
      </c>
      <c r="AE44" s="65" t="str">
        <f t="shared" si="10"/>
        <v/>
      </c>
      <c r="AF44" s="65" t="str">
        <f t="shared" si="11"/>
        <v/>
      </c>
      <c r="AG44" s="12"/>
      <c r="AH44" s="12"/>
      <c r="AI44" s="66"/>
      <c r="AJ44" s="66"/>
      <c r="AK44" s="66"/>
      <c r="AL44" s="60" t="str">
        <f t="shared" si="12"/>
        <v/>
      </c>
      <c r="AM44" s="67" t="str">
        <f t="shared" si="13"/>
        <v/>
      </c>
      <c r="AN44" s="67" t="str">
        <f t="shared" si="14"/>
        <v/>
      </c>
      <c r="AO44" s="67" t="str">
        <f t="shared" si="15"/>
        <v/>
      </c>
      <c r="AP44" s="67" t="str">
        <f t="shared" si="16"/>
        <v/>
      </c>
      <c r="AQ44" s="67" t="str">
        <f t="shared" si="17"/>
        <v/>
      </c>
      <c r="AR44" s="67" t="str">
        <f t="shared" si="18"/>
        <v/>
      </c>
      <c r="AS44" s="67" t="str">
        <f t="shared" si="19"/>
        <v/>
      </c>
      <c r="AT44" s="66"/>
      <c r="AU44" s="66"/>
    </row>
    <row r="45" spans="1:47" ht="19.899999999999999" customHeight="1" x14ac:dyDescent="0.2">
      <c r="A45" s="74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4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"/>
      <c r="AK45" s="1"/>
      <c r="AL45" s="1"/>
      <c r="AM45" s="1"/>
    </row>
    <row r="46" spans="1:47" ht="19.899999999999999" customHeight="1" x14ac:dyDescent="0.2">
      <c r="A46" s="74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4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"/>
      <c r="AK46" s="1"/>
      <c r="AL46" s="1"/>
      <c r="AM46" s="1"/>
    </row>
    <row r="47" spans="1:47" ht="19.899999999999999" customHeight="1" x14ac:dyDescent="0.2">
      <c r="A47" s="74"/>
      <c r="B47" s="169" t="s">
        <v>147</v>
      </c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74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"/>
      <c r="AK47" s="1"/>
      <c r="AL47" s="1"/>
      <c r="AM47" s="1"/>
    </row>
    <row r="48" spans="1:47" ht="19.899999999999999" customHeight="1" x14ac:dyDescent="0.2">
      <c r="A48" s="74"/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2"/>
      <c r="V48" s="74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"/>
      <c r="AK48" s="1"/>
      <c r="AL48" s="1"/>
      <c r="AM48" s="1"/>
    </row>
    <row r="49" spans="1:39" ht="19.899999999999999" customHeight="1" x14ac:dyDescent="0.2">
      <c r="A49" s="74"/>
      <c r="B49" s="103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5"/>
      <c r="V49" s="74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"/>
      <c r="AK49" s="1"/>
      <c r="AL49" s="1"/>
      <c r="AM49" s="1"/>
    </row>
    <row r="50" spans="1:39" ht="19.899999999999999" customHeight="1" x14ac:dyDescent="0.2">
      <c r="A50" s="74"/>
      <c r="B50" s="103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5"/>
      <c r="V50" s="74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"/>
      <c r="AK50" s="1"/>
      <c r="AL50" s="1"/>
      <c r="AM50" s="1"/>
    </row>
    <row r="51" spans="1:39" ht="19.899999999999999" customHeight="1" x14ac:dyDescent="0.2">
      <c r="A51" s="74"/>
      <c r="B51" s="103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5"/>
      <c r="V51" s="74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"/>
      <c r="AK51" s="1"/>
      <c r="AL51" s="1"/>
      <c r="AM51" s="1"/>
    </row>
    <row r="52" spans="1:39" ht="19.899999999999999" customHeight="1" x14ac:dyDescent="0.2">
      <c r="A52" s="74"/>
      <c r="B52" s="103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5"/>
      <c r="V52" s="74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"/>
      <c r="AK52" s="1"/>
      <c r="AL52" s="1"/>
      <c r="AM52" s="1"/>
    </row>
    <row r="53" spans="1:39" ht="19.899999999999999" customHeight="1" x14ac:dyDescent="0.2">
      <c r="A53" s="74"/>
      <c r="B53" s="103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5"/>
      <c r="V53" s="74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"/>
      <c r="AK53" s="1"/>
      <c r="AL53" s="1"/>
      <c r="AM53" s="1"/>
    </row>
    <row r="54" spans="1:39" ht="19.899999999999999" customHeight="1" x14ac:dyDescent="0.2">
      <c r="A54" s="74"/>
      <c r="B54" s="103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5"/>
      <c r="V54" s="74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"/>
      <c r="AK54" s="1"/>
      <c r="AL54" s="1"/>
      <c r="AM54" s="1"/>
    </row>
    <row r="55" spans="1:39" ht="19.899999999999999" customHeight="1" x14ac:dyDescent="0.2">
      <c r="A55" s="74"/>
      <c r="B55" s="103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5"/>
      <c r="V55" s="74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"/>
      <c r="AK55" s="1"/>
      <c r="AL55" s="1"/>
      <c r="AM55" s="1"/>
    </row>
    <row r="56" spans="1:39" ht="19.899999999999999" customHeight="1" x14ac:dyDescent="0.2">
      <c r="A56" s="74"/>
      <c r="B56" s="103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5"/>
      <c r="V56" s="74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"/>
      <c r="AK56" s="1"/>
      <c r="AL56" s="1"/>
      <c r="AM56" s="1"/>
    </row>
    <row r="57" spans="1:39" ht="19.899999999999999" customHeight="1" x14ac:dyDescent="0.2">
      <c r="A57" s="74"/>
      <c r="B57" s="103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5"/>
      <c r="V57" s="74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"/>
      <c r="AK57" s="1"/>
      <c r="AL57" s="1"/>
      <c r="AM57" s="1"/>
    </row>
    <row r="58" spans="1:39" ht="19.899999999999999" customHeight="1" x14ac:dyDescent="0.2">
      <c r="A58" s="74"/>
      <c r="B58" s="103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5"/>
      <c r="V58" s="74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"/>
      <c r="AK58" s="1"/>
      <c r="AL58" s="1"/>
      <c r="AM58" s="1"/>
    </row>
    <row r="59" spans="1:39" ht="19.899999999999999" customHeight="1" x14ac:dyDescent="0.2">
      <c r="A59" s="74"/>
      <c r="B59" s="103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5"/>
      <c r="V59" s="74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"/>
      <c r="AK59" s="1"/>
      <c r="AL59" s="1"/>
      <c r="AM59" s="1"/>
    </row>
    <row r="60" spans="1:39" ht="19.899999999999999" customHeight="1" x14ac:dyDescent="0.2">
      <c r="A60" s="74"/>
      <c r="B60" s="103"/>
      <c r="C60" s="170" t="s">
        <v>148</v>
      </c>
      <c r="D60" s="170"/>
      <c r="E60" s="170"/>
      <c r="F60" s="170"/>
      <c r="G60" s="170"/>
      <c r="H60" s="170"/>
      <c r="I60" s="104"/>
      <c r="J60" s="104"/>
      <c r="K60" s="104"/>
      <c r="L60" s="104"/>
      <c r="M60" s="171" t="s">
        <v>149</v>
      </c>
      <c r="N60" s="171"/>
      <c r="O60" s="171"/>
      <c r="P60" s="171"/>
      <c r="Q60" s="171"/>
      <c r="R60" s="171"/>
      <c r="S60" s="171"/>
      <c r="T60" s="104"/>
      <c r="U60" s="105"/>
      <c r="V60" s="74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"/>
      <c r="AK60" s="1"/>
      <c r="AL60" s="1"/>
      <c r="AM60" s="1"/>
    </row>
    <row r="61" spans="1:39" ht="19.899999999999999" customHeight="1" x14ac:dyDescent="0.2">
      <c r="A61" s="74"/>
      <c r="B61" s="103"/>
      <c r="C61" s="172" t="s">
        <v>150</v>
      </c>
      <c r="D61" s="172"/>
      <c r="E61" s="172"/>
      <c r="F61" s="172"/>
      <c r="G61" s="172"/>
      <c r="H61" s="172"/>
      <c r="I61" s="104"/>
      <c r="J61" s="104"/>
      <c r="K61" s="104"/>
      <c r="L61" s="104"/>
      <c r="M61" s="173" t="s">
        <v>151</v>
      </c>
      <c r="N61" s="173"/>
      <c r="O61" s="173"/>
      <c r="P61" s="173"/>
      <c r="Q61" s="173"/>
      <c r="R61" s="173"/>
      <c r="S61" s="173"/>
      <c r="T61" s="104"/>
      <c r="U61" s="105"/>
      <c r="V61" s="74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"/>
      <c r="AK61" s="1"/>
      <c r="AL61" s="1"/>
      <c r="AM61" s="1"/>
    </row>
    <row r="62" spans="1:39" ht="19.899999999999999" customHeight="1" x14ac:dyDescent="0.2">
      <c r="A62" s="74"/>
      <c r="B62" s="103"/>
      <c r="C62" s="172"/>
      <c r="D62" s="172"/>
      <c r="E62" s="172"/>
      <c r="F62" s="172"/>
      <c r="G62" s="172"/>
      <c r="H62" s="172"/>
      <c r="I62" s="104"/>
      <c r="J62" s="104"/>
      <c r="K62" s="104"/>
      <c r="L62" s="104"/>
      <c r="M62" s="173"/>
      <c r="N62" s="173"/>
      <c r="O62" s="173"/>
      <c r="P62" s="173"/>
      <c r="Q62" s="173"/>
      <c r="R62" s="173"/>
      <c r="S62" s="173"/>
      <c r="T62" s="104"/>
      <c r="U62" s="105"/>
      <c r="V62" s="74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"/>
      <c r="AK62" s="1"/>
      <c r="AL62" s="1"/>
      <c r="AM62" s="1"/>
    </row>
    <row r="63" spans="1:39" ht="19.899999999999999" customHeight="1" x14ac:dyDescent="0.2">
      <c r="A63" s="74"/>
      <c r="B63" s="103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73"/>
      <c r="N63" s="173"/>
      <c r="O63" s="173"/>
      <c r="P63" s="173"/>
      <c r="Q63" s="173"/>
      <c r="R63" s="173"/>
      <c r="S63" s="173"/>
      <c r="T63" s="104"/>
      <c r="U63" s="105"/>
      <c r="V63" s="74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"/>
      <c r="AK63" s="1"/>
      <c r="AL63" s="1"/>
      <c r="AM63" s="1"/>
    </row>
    <row r="64" spans="1:39" ht="19.899999999999999" customHeight="1" x14ac:dyDescent="0.2">
      <c r="A64" s="74"/>
      <c r="B64" s="103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5"/>
      <c r="V64" s="74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"/>
      <c r="AK64" s="1"/>
      <c r="AL64" s="1"/>
      <c r="AM64" s="1"/>
    </row>
    <row r="65" spans="1:39" ht="19.899999999999999" customHeight="1" x14ac:dyDescent="0.2">
      <c r="A65" s="74"/>
      <c r="B65" s="103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5"/>
      <c r="V65" s="74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"/>
      <c r="AK65" s="1"/>
      <c r="AL65" s="1"/>
      <c r="AM65" s="1"/>
    </row>
    <row r="66" spans="1:39" ht="19.899999999999999" customHeight="1" x14ac:dyDescent="0.2">
      <c r="A66" s="74"/>
      <c r="B66" s="103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5"/>
      <c r="V66" s="74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"/>
      <c r="AK66" s="1"/>
      <c r="AL66" s="1"/>
      <c r="AM66" s="1"/>
    </row>
    <row r="67" spans="1:39" ht="19.899999999999999" customHeight="1" x14ac:dyDescent="0.2">
      <c r="A67" s="74"/>
      <c r="B67" s="103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5"/>
      <c r="V67" s="74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"/>
      <c r="AK67" s="1"/>
      <c r="AL67" s="1"/>
      <c r="AM67" s="1"/>
    </row>
    <row r="68" spans="1:39" ht="19.899999999999999" customHeight="1" x14ac:dyDescent="0.2">
      <c r="A68" s="74"/>
      <c r="B68" s="103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5"/>
      <c r="V68" s="74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"/>
      <c r="AK68" s="1"/>
      <c r="AL68" s="1"/>
      <c r="AM68" s="1"/>
    </row>
    <row r="69" spans="1:39" ht="19.899999999999999" customHeight="1" x14ac:dyDescent="0.2">
      <c r="A69" s="74"/>
      <c r="B69" s="103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5"/>
      <c r="V69" s="74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"/>
      <c r="AK69" s="1"/>
      <c r="AL69" s="1"/>
      <c r="AM69" s="1"/>
    </row>
    <row r="70" spans="1:39" ht="19.899999999999999" customHeight="1" x14ac:dyDescent="0.2">
      <c r="A70" s="74"/>
      <c r="B70" s="103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5"/>
      <c r="V70" s="74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"/>
      <c r="AK70" s="1"/>
      <c r="AL70" s="1"/>
      <c r="AM70" s="1"/>
    </row>
    <row r="71" spans="1:39" ht="19.899999999999999" customHeight="1" x14ac:dyDescent="0.2">
      <c r="A71" s="74"/>
      <c r="B71" s="103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5"/>
      <c r="V71" s="74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"/>
      <c r="AK71" s="1"/>
      <c r="AL71" s="1"/>
      <c r="AM71" s="1"/>
    </row>
    <row r="72" spans="1:39" ht="19.899999999999999" customHeight="1" x14ac:dyDescent="0.2">
      <c r="A72" s="74"/>
      <c r="B72" s="103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5"/>
      <c r="V72" s="74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"/>
      <c r="AK72" s="1"/>
      <c r="AL72" s="1"/>
      <c r="AM72" s="1"/>
    </row>
    <row r="73" spans="1:39" ht="19.899999999999999" customHeight="1" x14ac:dyDescent="0.2">
      <c r="A73" s="74"/>
      <c r="B73" s="103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5"/>
      <c r="V73" s="74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"/>
      <c r="AK73" s="1"/>
      <c r="AL73" s="1"/>
      <c r="AM73" s="1"/>
    </row>
    <row r="74" spans="1:39" ht="19.899999999999999" customHeight="1" x14ac:dyDescent="0.2">
      <c r="A74" s="74"/>
      <c r="B74" s="103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7"/>
      <c r="T74" s="107"/>
      <c r="U74" s="105"/>
      <c r="V74" s="74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"/>
      <c r="AK74" s="1"/>
      <c r="AL74" s="1"/>
      <c r="AM74" s="1"/>
    </row>
    <row r="75" spans="1:39" ht="19.899999999999999" customHeight="1" x14ac:dyDescent="0.2">
      <c r="A75" s="74"/>
      <c r="B75" s="103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5"/>
      <c r="V75" s="74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"/>
      <c r="AK75" s="1"/>
      <c r="AL75" s="1"/>
      <c r="AM75" s="1"/>
    </row>
    <row r="76" spans="1:39" ht="19.899999999999999" customHeight="1" x14ac:dyDescent="0.2">
      <c r="A76" s="74"/>
      <c r="B76" s="103"/>
      <c r="C76" s="171" t="s">
        <v>152</v>
      </c>
      <c r="D76" s="171"/>
      <c r="E76" s="171"/>
      <c r="F76" s="171"/>
      <c r="G76" s="171"/>
      <c r="H76" s="171"/>
      <c r="I76" s="107"/>
      <c r="J76" s="107"/>
      <c r="K76" s="107"/>
      <c r="L76" s="107"/>
      <c r="M76" s="171" t="s">
        <v>153</v>
      </c>
      <c r="N76" s="171"/>
      <c r="O76" s="171"/>
      <c r="P76" s="171"/>
      <c r="Q76" s="171"/>
      <c r="R76" s="171"/>
      <c r="S76" s="171"/>
      <c r="T76" s="104"/>
      <c r="U76" s="105"/>
      <c r="V76" s="74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"/>
      <c r="AK76" s="1"/>
      <c r="AL76" s="1"/>
      <c r="AM76" s="1"/>
    </row>
    <row r="77" spans="1:39" ht="19.899999999999999" customHeight="1" x14ac:dyDescent="0.2">
      <c r="A77" s="74"/>
      <c r="B77" s="103"/>
      <c r="C77" s="165" t="s">
        <v>154</v>
      </c>
      <c r="D77" s="165"/>
      <c r="E77" s="165"/>
      <c r="F77" s="165"/>
      <c r="G77" s="165"/>
      <c r="H77" s="165"/>
      <c r="I77" s="104"/>
      <c r="J77" s="104"/>
      <c r="K77" s="104"/>
      <c r="L77" s="104"/>
      <c r="M77" s="166" t="s">
        <v>155</v>
      </c>
      <c r="N77" s="166"/>
      <c r="O77" s="166"/>
      <c r="P77" s="166"/>
      <c r="Q77" s="166"/>
      <c r="R77" s="166"/>
      <c r="S77" s="166"/>
      <c r="T77" s="104"/>
      <c r="U77" s="105"/>
      <c r="V77" s="74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"/>
      <c r="AK77" s="1"/>
      <c r="AL77" s="1"/>
      <c r="AM77" s="1"/>
    </row>
    <row r="78" spans="1:39" ht="19.899999999999999" customHeight="1" x14ac:dyDescent="0.2">
      <c r="A78" s="74"/>
      <c r="B78" s="108"/>
      <c r="C78" s="165"/>
      <c r="D78" s="165"/>
      <c r="E78" s="165"/>
      <c r="F78" s="165"/>
      <c r="G78" s="165"/>
      <c r="H78" s="165"/>
      <c r="I78" s="109"/>
      <c r="J78" s="109"/>
      <c r="K78" s="109"/>
      <c r="L78" s="109"/>
      <c r="M78" s="166"/>
      <c r="N78" s="166"/>
      <c r="O78" s="166"/>
      <c r="P78" s="166"/>
      <c r="Q78" s="166"/>
      <c r="R78" s="166"/>
      <c r="S78" s="166"/>
      <c r="T78" s="109"/>
      <c r="U78" s="110"/>
      <c r="V78" s="74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"/>
      <c r="AK78" s="1"/>
      <c r="AL78" s="1"/>
      <c r="AM78" s="1"/>
    </row>
    <row r="79" spans="1:39" ht="19.899999999999999" customHeight="1" x14ac:dyDescent="0.2">
      <c r="A79" s="74"/>
      <c r="B79" s="75"/>
      <c r="C79" s="167"/>
      <c r="D79" s="167"/>
      <c r="E79" s="167"/>
      <c r="F79" s="167"/>
      <c r="G79" s="167"/>
      <c r="H79" s="167"/>
      <c r="I79" s="112"/>
      <c r="J79" s="112"/>
      <c r="K79" s="112"/>
      <c r="L79" s="112"/>
      <c r="M79" s="111"/>
      <c r="N79" s="112"/>
      <c r="O79" s="112"/>
      <c r="P79" s="112"/>
      <c r="Q79" s="112"/>
      <c r="R79" s="112"/>
      <c r="S79" s="75"/>
      <c r="T79" s="75"/>
      <c r="U79" s="75"/>
      <c r="V79" s="74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"/>
      <c r="AK79" s="1"/>
      <c r="AL79" s="1"/>
      <c r="AM79" s="1"/>
    </row>
    <row r="80" spans="1:39" ht="19.899999999999999" customHeight="1" x14ac:dyDescent="0.2">
      <c r="A80" s="74"/>
      <c r="B80" s="75"/>
      <c r="C80" s="168"/>
      <c r="D80" s="168"/>
      <c r="E80" s="168"/>
      <c r="F80" s="168"/>
      <c r="G80" s="168"/>
      <c r="H80" s="168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4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"/>
      <c r="AK80" s="1"/>
      <c r="AL80" s="1"/>
      <c r="AM80" s="1"/>
    </row>
    <row r="81" spans="1:39" ht="19.899999999999999" customHeight="1" x14ac:dyDescent="0.2">
      <c r="A81" s="74"/>
      <c r="B81" s="75"/>
      <c r="C81" s="168"/>
      <c r="D81" s="168"/>
      <c r="E81" s="168"/>
      <c r="F81" s="168"/>
      <c r="G81" s="168"/>
      <c r="H81" s="168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4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"/>
      <c r="AK81" s="1"/>
      <c r="AL81" s="1"/>
      <c r="AM81" s="1"/>
    </row>
    <row r="82" spans="1:39" ht="19.899999999999999" customHeight="1" x14ac:dyDescent="0.2">
      <c r="A82" s="74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4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"/>
      <c r="AK82" s="1"/>
      <c r="AL82" s="1"/>
      <c r="AM82" s="1"/>
    </row>
    <row r="83" spans="1:39" ht="19.899999999999999" customHeight="1" x14ac:dyDescent="0.2">
      <c r="A83" s="74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4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"/>
      <c r="AK83" s="1"/>
      <c r="AL83" s="1"/>
      <c r="AM83" s="1"/>
    </row>
    <row r="84" spans="1:39" ht="19.899999999999999" customHeight="1" x14ac:dyDescent="0.2">
      <c r="A84" s="74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4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"/>
      <c r="AK84" s="1"/>
      <c r="AL84" s="1"/>
      <c r="AM84" s="1"/>
    </row>
    <row r="85" spans="1:39" ht="19.899999999999999" customHeight="1" x14ac:dyDescent="0.2">
      <c r="A85" s="74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4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"/>
      <c r="AK85" s="1"/>
      <c r="AL85" s="1"/>
      <c r="AM85" s="1"/>
    </row>
    <row r="86" spans="1:39" ht="19.899999999999999" customHeight="1" x14ac:dyDescent="0.2">
      <c r="A86" s="74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4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"/>
      <c r="AK86" s="1"/>
      <c r="AL86" s="1"/>
      <c r="AM86" s="1"/>
    </row>
    <row r="87" spans="1:39" ht="19.899999999999999" customHeight="1" x14ac:dyDescent="0.2">
      <c r="A87" s="74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4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"/>
      <c r="AK87" s="1"/>
      <c r="AL87" s="1"/>
      <c r="AM87" s="1"/>
    </row>
    <row r="88" spans="1:39" ht="19.899999999999999" customHeight="1" x14ac:dyDescent="0.2">
      <c r="A88" s="74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4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"/>
      <c r="AK88" s="1"/>
      <c r="AL88" s="1"/>
      <c r="AM88" s="1"/>
    </row>
    <row r="89" spans="1:39" ht="19.899999999999999" customHeight="1" x14ac:dyDescent="0.2">
      <c r="A89" s="74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4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"/>
      <c r="AK89" s="1"/>
      <c r="AL89" s="1"/>
      <c r="AM89" s="1"/>
    </row>
    <row r="90" spans="1:39" ht="19.899999999999999" customHeight="1" x14ac:dyDescent="0.2">
      <c r="A90" s="74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4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"/>
      <c r="AK90" s="1"/>
      <c r="AL90" s="1"/>
      <c r="AM90" s="1"/>
    </row>
    <row r="91" spans="1:39" ht="19.899999999999999" customHeight="1" x14ac:dyDescent="0.2">
      <c r="A91" s="74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4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"/>
      <c r="AK91" s="1"/>
      <c r="AL91" s="1"/>
      <c r="AM91" s="1"/>
    </row>
    <row r="92" spans="1:39" ht="19.899999999999999" customHeight="1" x14ac:dyDescent="0.2">
      <c r="A92" s="74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4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"/>
      <c r="AK92" s="1"/>
      <c r="AL92" s="1"/>
      <c r="AM92" s="1"/>
    </row>
    <row r="93" spans="1:39" ht="19.899999999999999" customHeight="1" x14ac:dyDescent="0.2">
      <c r="A93" s="74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4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"/>
      <c r="AK93" s="1"/>
      <c r="AL93" s="1"/>
      <c r="AM93" s="1"/>
    </row>
    <row r="94" spans="1:39" ht="19.899999999999999" customHeight="1" x14ac:dyDescent="0.2">
      <c r="A94" s="74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4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"/>
      <c r="AK94" s="1"/>
      <c r="AL94" s="1"/>
      <c r="AM94" s="1"/>
    </row>
    <row r="95" spans="1:39" ht="19.899999999999999" customHeight="1" x14ac:dyDescent="0.2">
      <c r="A95" s="74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4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"/>
      <c r="AK95" s="1"/>
      <c r="AL95" s="1"/>
      <c r="AM95" s="1"/>
    </row>
    <row r="96" spans="1:39" ht="19.899999999999999" customHeight="1" x14ac:dyDescent="0.2">
      <c r="A96" s="74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4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"/>
      <c r="AK96" s="1"/>
      <c r="AL96" s="1"/>
      <c r="AM96" s="1"/>
    </row>
    <row r="97" spans="1:39" ht="19.899999999999999" customHeight="1" x14ac:dyDescent="0.2">
      <c r="A97" s="74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4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"/>
      <c r="AK97" s="1"/>
      <c r="AL97" s="1"/>
      <c r="AM97" s="1"/>
    </row>
    <row r="98" spans="1:39" ht="19.899999999999999" customHeight="1" x14ac:dyDescent="0.2">
      <c r="A98" s="74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4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"/>
      <c r="AK98" s="1"/>
      <c r="AL98" s="1"/>
      <c r="AM98" s="1"/>
    </row>
    <row r="99" spans="1:39" ht="19.899999999999999" customHeight="1" x14ac:dyDescent="0.2">
      <c r="A99" s="74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4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"/>
      <c r="AK99" s="1"/>
      <c r="AL99" s="1"/>
      <c r="AM99" s="1"/>
    </row>
    <row r="100" spans="1:39" ht="19.899999999999999" customHeight="1" x14ac:dyDescent="0.2">
      <c r="A100" s="74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4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"/>
      <c r="AK100" s="1"/>
      <c r="AL100" s="1"/>
      <c r="AM100" s="1"/>
    </row>
    <row r="101" spans="1:39" ht="19.899999999999999" customHeight="1" x14ac:dyDescent="0.2">
      <c r="A101" s="74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4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"/>
      <c r="AK101" s="1"/>
      <c r="AL101" s="1"/>
      <c r="AM101" s="1"/>
    </row>
    <row r="102" spans="1:39" ht="19.899999999999999" customHeight="1" x14ac:dyDescent="0.2">
      <c r="AJ102" s="1"/>
      <c r="AK102" s="1"/>
      <c r="AL102" s="1"/>
      <c r="AM102" s="1"/>
    </row>
    <row r="103" spans="1:39" ht="19.899999999999999" customHeight="1" x14ac:dyDescent="0.2">
      <c r="AJ103" s="1"/>
      <c r="AK103" s="1"/>
      <c r="AL103" s="1"/>
      <c r="AM103" s="1"/>
    </row>
    <row r="104" spans="1:39" ht="19.899999999999999" customHeight="1" x14ac:dyDescent="0.2">
      <c r="AJ104" s="1"/>
      <c r="AK104" s="1"/>
      <c r="AL104" s="1"/>
      <c r="AM104" s="1"/>
    </row>
    <row r="105" spans="1:39" ht="19.899999999999999" customHeight="1" x14ac:dyDescent="0.2">
      <c r="AJ105" s="1"/>
      <c r="AK105" s="1"/>
      <c r="AL105" s="1"/>
      <c r="AM105" s="1"/>
    </row>
    <row r="106" spans="1:39" ht="19.899999999999999" customHeight="1" x14ac:dyDescent="0.2">
      <c r="AJ106" s="1"/>
      <c r="AK106" s="1"/>
      <c r="AL106" s="1"/>
      <c r="AM106" s="1"/>
    </row>
    <row r="107" spans="1:39" ht="19.899999999999999" customHeight="1" x14ac:dyDescent="0.2">
      <c r="AJ107" s="1"/>
      <c r="AK107" s="1"/>
      <c r="AL107" s="1"/>
      <c r="AM107" s="1"/>
    </row>
    <row r="108" spans="1:39" ht="19.899999999999999" customHeight="1" x14ac:dyDescent="0.2">
      <c r="AJ108" s="1"/>
      <c r="AK108" s="1"/>
      <c r="AL108" s="1"/>
      <c r="AM108" s="1"/>
    </row>
    <row r="109" spans="1:39" ht="19.899999999999999" customHeight="1" x14ac:dyDescent="0.2">
      <c r="AJ109" s="1"/>
      <c r="AK109" s="1"/>
      <c r="AL109" s="1"/>
      <c r="AM109" s="1"/>
    </row>
    <row r="110" spans="1:39" ht="19.899999999999999" customHeight="1" x14ac:dyDescent="0.2">
      <c r="AJ110" s="1"/>
      <c r="AK110" s="1"/>
      <c r="AL110" s="1"/>
      <c r="AM110" s="1"/>
    </row>
    <row r="111" spans="1:39" ht="19.899999999999999" customHeight="1" x14ac:dyDescent="0.2">
      <c r="AJ111" s="1"/>
      <c r="AK111" s="1"/>
      <c r="AL111" s="1"/>
      <c r="AM111" s="1"/>
    </row>
    <row r="112" spans="1:39" ht="19.899999999999999" customHeight="1" x14ac:dyDescent="0.2">
      <c r="AJ112" s="1"/>
      <c r="AK112" s="1"/>
      <c r="AL112" s="1"/>
      <c r="AM112" s="1"/>
    </row>
    <row r="113" spans="36:39" ht="19.899999999999999" customHeight="1" x14ac:dyDescent="0.2">
      <c r="AJ113" s="1"/>
      <c r="AK113" s="1"/>
      <c r="AL113" s="1"/>
      <c r="AM113" s="1"/>
    </row>
    <row r="114" spans="36:39" ht="19.899999999999999" customHeight="1" x14ac:dyDescent="0.2">
      <c r="AJ114" s="1"/>
      <c r="AK114" s="1"/>
      <c r="AL114" s="1"/>
      <c r="AM114" s="1"/>
    </row>
    <row r="115" spans="36:39" ht="19.899999999999999" customHeight="1" x14ac:dyDescent="0.2">
      <c r="AJ115" s="1"/>
      <c r="AK115" s="1"/>
      <c r="AL115" s="1"/>
      <c r="AM115" s="1"/>
    </row>
    <row r="116" spans="36:39" ht="19.899999999999999" customHeight="1" x14ac:dyDescent="0.2">
      <c r="AJ116" s="1"/>
      <c r="AK116" s="1"/>
      <c r="AL116" s="1"/>
      <c r="AM116" s="1"/>
    </row>
    <row r="117" spans="36:39" ht="19.899999999999999" customHeight="1" x14ac:dyDescent="0.2">
      <c r="AJ117" s="1"/>
      <c r="AK117" s="1"/>
      <c r="AL117" s="1"/>
      <c r="AM117" s="1"/>
    </row>
    <row r="118" spans="36:39" ht="19.899999999999999" customHeight="1" x14ac:dyDescent="0.2">
      <c r="AJ118" s="1"/>
      <c r="AK118" s="1"/>
      <c r="AL118" s="1"/>
      <c r="AM118" s="1"/>
    </row>
    <row r="119" spans="36:39" ht="19.899999999999999" customHeight="1" x14ac:dyDescent="0.2">
      <c r="AJ119" s="1"/>
      <c r="AK119" s="1"/>
      <c r="AL119" s="1"/>
      <c r="AM119" s="1"/>
    </row>
    <row r="120" spans="36:39" ht="19.899999999999999" customHeight="1" x14ac:dyDescent="0.2">
      <c r="AJ120" s="1"/>
      <c r="AK120" s="1"/>
      <c r="AL120" s="1"/>
      <c r="AM120" s="1"/>
    </row>
    <row r="121" spans="36:39" ht="19.899999999999999" customHeight="1" x14ac:dyDescent="0.2">
      <c r="AJ121" s="1"/>
      <c r="AK121" s="1"/>
      <c r="AL121" s="1"/>
      <c r="AM121" s="1"/>
    </row>
    <row r="122" spans="36:39" ht="19.899999999999999" customHeight="1" x14ac:dyDescent="0.2">
      <c r="AJ122" s="1"/>
      <c r="AK122" s="1"/>
      <c r="AL122" s="1"/>
      <c r="AM122" s="1"/>
    </row>
    <row r="123" spans="36:39" ht="19.899999999999999" customHeight="1" x14ac:dyDescent="0.2">
      <c r="AJ123" s="1"/>
      <c r="AK123" s="1"/>
      <c r="AL123" s="1"/>
      <c r="AM123" s="1"/>
    </row>
    <row r="124" spans="36:39" ht="19.899999999999999" customHeight="1" x14ac:dyDescent="0.2">
      <c r="AJ124" s="1"/>
      <c r="AK124" s="1"/>
      <c r="AL124" s="1"/>
      <c r="AM124" s="1"/>
    </row>
    <row r="125" spans="36:39" ht="19.899999999999999" customHeight="1" x14ac:dyDescent="0.2">
      <c r="AJ125" s="1"/>
      <c r="AK125" s="1"/>
      <c r="AL125" s="1"/>
      <c r="AM125" s="1"/>
    </row>
    <row r="126" spans="36:39" ht="19.899999999999999" customHeight="1" x14ac:dyDescent="0.2">
      <c r="AJ126" s="1"/>
      <c r="AK126" s="1"/>
      <c r="AL126" s="1"/>
      <c r="AM126" s="1"/>
    </row>
    <row r="127" spans="36:39" ht="19.899999999999999" customHeight="1" x14ac:dyDescent="0.2">
      <c r="AJ127" s="1"/>
      <c r="AK127" s="1"/>
      <c r="AL127" s="1"/>
      <c r="AM127" s="1"/>
    </row>
    <row r="128" spans="36:39" ht="19.899999999999999" customHeight="1" x14ac:dyDescent="0.2">
      <c r="AJ128" s="1"/>
      <c r="AK128" s="1"/>
      <c r="AL128" s="1"/>
      <c r="AM128" s="1"/>
    </row>
    <row r="129" spans="36:39" ht="19.899999999999999" customHeight="1" x14ac:dyDescent="0.2">
      <c r="AJ129" s="1"/>
      <c r="AK129" s="1"/>
      <c r="AL129" s="1"/>
      <c r="AM129" s="1"/>
    </row>
    <row r="130" spans="36:39" ht="19.899999999999999" customHeight="1" x14ac:dyDescent="0.2">
      <c r="AJ130" s="1"/>
      <c r="AK130" s="1"/>
      <c r="AL130" s="1"/>
      <c r="AM130" s="1"/>
    </row>
    <row r="131" spans="36:39" ht="19.899999999999999" customHeight="1" x14ac:dyDescent="0.2">
      <c r="AJ131" s="1"/>
      <c r="AK131" s="1"/>
      <c r="AL131" s="1"/>
      <c r="AM131" s="1"/>
    </row>
    <row r="132" spans="36:39" ht="19.899999999999999" customHeight="1" x14ac:dyDescent="0.2">
      <c r="AJ132" s="1"/>
      <c r="AK132" s="1"/>
      <c r="AL132" s="1"/>
      <c r="AM132" s="1"/>
    </row>
    <row r="133" spans="36:39" ht="19.899999999999999" customHeight="1" x14ac:dyDescent="0.2">
      <c r="AJ133" s="1"/>
      <c r="AK133" s="1"/>
      <c r="AL133" s="1"/>
      <c r="AM133" s="1"/>
    </row>
    <row r="134" spans="36:39" ht="19.899999999999999" customHeight="1" x14ac:dyDescent="0.2">
      <c r="AJ134" s="1"/>
      <c r="AK134" s="1"/>
      <c r="AL134" s="1"/>
      <c r="AM134" s="1"/>
    </row>
    <row r="135" spans="36:39" ht="19.899999999999999" customHeight="1" x14ac:dyDescent="0.2">
      <c r="AJ135" s="1"/>
      <c r="AK135" s="1"/>
      <c r="AL135" s="1"/>
      <c r="AM135" s="1"/>
    </row>
    <row r="136" spans="36:39" ht="19.899999999999999" customHeight="1" x14ac:dyDescent="0.2">
      <c r="AJ136" s="1"/>
      <c r="AK136" s="1"/>
      <c r="AL136" s="1"/>
      <c r="AM136" s="1"/>
    </row>
    <row r="137" spans="36:39" ht="19.899999999999999" customHeight="1" x14ac:dyDescent="0.2">
      <c r="AJ137" s="1"/>
      <c r="AK137" s="1"/>
      <c r="AL137" s="1"/>
      <c r="AM137" s="1"/>
    </row>
    <row r="138" spans="36:39" ht="19.899999999999999" customHeight="1" x14ac:dyDescent="0.2">
      <c r="AJ138" s="1"/>
      <c r="AK138" s="1"/>
      <c r="AL138" s="1"/>
      <c r="AM138" s="1"/>
    </row>
    <row r="139" spans="36:39" ht="19.899999999999999" customHeight="1" x14ac:dyDescent="0.2">
      <c r="AJ139" s="1"/>
      <c r="AK139" s="1"/>
      <c r="AL139" s="1"/>
      <c r="AM139" s="1"/>
    </row>
    <row r="140" spans="36:39" ht="19.899999999999999" customHeight="1" x14ac:dyDescent="0.2">
      <c r="AJ140" s="1"/>
      <c r="AK140" s="1"/>
      <c r="AL140" s="1"/>
      <c r="AM140" s="1"/>
    </row>
    <row r="141" spans="36:39" ht="19.899999999999999" customHeight="1" x14ac:dyDescent="0.2">
      <c r="AJ141" s="1"/>
      <c r="AK141" s="1"/>
      <c r="AL141" s="1"/>
      <c r="AM141" s="1"/>
    </row>
    <row r="142" spans="36:39" ht="19.899999999999999" customHeight="1" x14ac:dyDescent="0.2">
      <c r="AJ142" s="1"/>
      <c r="AK142" s="1"/>
      <c r="AL142" s="1"/>
      <c r="AM142" s="1"/>
    </row>
    <row r="143" spans="36:39" ht="19.899999999999999" customHeight="1" x14ac:dyDescent="0.2">
      <c r="AJ143" s="1"/>
      <c r="AK143" s="1"/>
      <c r="AL143" s="1"/>
      <c r="AM143" s="1"/>
    </row>
    <row r="144" spans="36:39" ht="19.899999999999999" customHeight="1" x14ac:dyDescent="0.2">
      <c r="AJ144" s="1"/>
      <c r="AK144" s="1"/>
      <c r="AL144" s="1"/>
      <c r="AM144" s="1"/>
    </row>
    <row r="145" spans="36:39" ht="19.899999999999999" customHeight="1" x14ac:dyDescent="0.2">
      <c r="AJ145" s="1"/>
      <c r="AK145" s="1"/>
      <c r="AL145" s="1"/>
      <c r="AM145" s="1"/>
    </row>
    <row r="146" spans="36:39" ht="19.899999999999999" customHeight="1" x14ac:dyDescent="0.2">
      <c r="AJ146" s="1"/>
      <c r="AK146" s="1"/>
      <c r="AL146" s="1"/>
      <c r="AM146" s="1"/>
    </row>
    <row r="147" spans="36:39" ht="19.899999999999999" customHeight="1" x14ac:dyDescent="0.2">
      <c r="AJ147" s="1"/>
      <c r="AK147" s="1"/>
      <c r="AL147" s="1"/>
      <c r="AM147" s="1"/>
    </row>
    <row r="148" spans="36:39" ht="19.899999999999999" customHeight="1" x14ac:dyDescent="0.2">
      <c r="AJ148" s="1"/>
      <c r="AK148" s="1"/>
      <c r="AL148" s="1"/>
      <c r="AM148" s="1"/>
    </row>
    <row r="149" spans="36:39" ht="19.899999999999999" customHeight="1" x14ac:dyDescent="0.2">
      <c r="AJ149" s="1"/>
      <c r="AK149" s="1"/>
      <c r="AL149" s="1"/>
      <c r="AM149" s="1"/>
    </row>
    <row r="150" spans="36:39" ht="19.899999999999999" customHeight="1" x14ac:dyDescent="0.2">
      <c r="AJ150" s="1"/>
      <c r="AK150" s="1"/>
      <c r="AL150" s="1"/>
      <c r="AM150" s="1"/>
    </row>
    <row r="151" spans="36:39" ht="19.899999999999999" customHeight="1" x14ac:dyDescent="0.2">
      <c r="AJ151" s="1"/>
      <c r="AK151" s="1"/>
      <c r="AL151" s="1"/>
      <c r="AM151" s="1"/>
    </row>
    <row r="152" spans="36:39" ht="19.899999999999999" customHeight="1" x14ac:dyDescent="0.2">
      <c r="AJ152" s="1"/>
      <c r="AK152" s="1"/>
      <c r="AL152" s="1"/>
      <c r="AM152" s="1"/>
    </row>
    <row r="153" spans="36:39" ht="19.899999999999999" customHeight="1" x14ac:dyDescent="0.2">
      <c r="AJ153" s="1"/>
      <c r="AK153" s="1"/>
      <c r="AL153" s="1"/>
      <c r="AM153" s="1"/>
    </row>
    <row r="154" spans="36:39" ht="19.899999999999999" customHeight="1" x14ac:dyDescent="0.2">
      <c r="AJ154" s="1"/>
      <c r="AK154" s="1"/>
      <c r="AL154" s="1"/>
      <c r="AM154" s="1"/>
    </row>
    <row r="155" spans="36:39" ht="19.899999999999999" customHeight="1" x14ac:dyDescent="0.2">
      <c r="AJ155" s="1"/>
      <c r="AK155" s="1"/>
      <c r="AL155" s="1"/>
      <c r="AM155" s="1"/>
    </row>
    <row r="156" spans="36:39" ht="19.899999999999999" customHeight="1" x14ac:dyDescent="0.2">
      <c r="AJ156" s="1"/>
      <c r="AK156" s="1"/>
      <c r="AL156" s="1"/>
      <c r="AM156" s="1"/>
    </row>
    <row r="157" spans="36:39" ht="19.899999999999999" customHeight="1" x14ac:dyDescent="0.2">
      <c r="AJ157" s="1"/>
      <c r="AK157" s="1"/>
      <c r="AL157" s="1"/>
      <c r="AM157" s="1"/>
    </row>
    <row r="158" spans="36:39" ht="19.899999999999999" customHeight="1" x14ac:dyDescent="0.2">
      <c r="AJ158" s="1"/>
      <c r="AK158" s="1"/>
      <c r="AL158" s="1"/>
      <c r="AM158" s="1"/>
    </row>
    <row r="159" spans="36:39" ht="19.899999999999999" customHeight="1" x14ac:dyDescent="0.2">
      <c r="AJ159" s="1"/>
      <c r="AK159" s="1"/>
      <c r="AL159" s="1"/>
      <c r="AM159" s="1"/>
    </row>
    <row r="160" spans="36:39" ht="19.899999999999999" customHeight="1" x14ac:dyDescent="0.2">
      <c r="AJ160" s="1"/>
      <c r="AK160" s="1"/>
      <c r="AL160" s="1"/>
      <c r="AM160" s="1"/>
    </row>
    <row r="161" spans="36:39" ht="19.899999999999999" customHeight="1" x14ac:dyDescent="0.2">
      <c r="AJ161" s="1"/>
      <c r="AK161" s="1"/>
      <c r="AL161" s="1"/>
      <c r="AM161" s="1"/>
    </row>
    <row r="162" spans="36:39" ht="19.899999999999999" customHeight="1" x14ac:dyDescent="0.2">
      <c r="AJ162" s="1"/>
      <c r="AK162" s="1"/>
      <c r="AL162" s="1"/>
      <c r="AM162" s="1"/>
    </row>
    <row r="163" spans="36:39" ht="19.899999999999999" customHeight="1" x14ac:dyDescent="0.2">
      <c r="AJ163" s="1"/>
      <c r="AK163" s="1"/>
      <c r="AL163" s="1"/>
      <c r="AM163" s="1"/>
    </row>
    <row r="164" spans="36:39" ht="19.899999999999999" customHeight="1" x14ac:dyDescent="0.2">
      <c r="AJ164" s="1"/>
      <c r="AK164" s="1"/>
      <c r="AL164" s="1"/>
      <c r="AM164" s="1"/>
    </row>
    <row r="165" spans="36:39" ht="19.899999999999999" customHeight="1" x14ac:dyDescent="0.2">
      <c r="AJ165" s="1"/>
      <c r="AK165" s="1"/>
      <c r="AL165" s="1"/>
      <c r="AM165" s="1"/>
    </row>
    <row r="166" spans="36:39" ht="19.899999999999999" customHeight="1" x14ac:dyDescent="0.2">
      <c r="AJ166" s="1"/>
      <c r="AK166" s="1"/>
      <c r="AL166" s="1"/>
      <c r="AM166" s="1"/>
    </row>
    <row r="167" spans="36:39" ht="19.899999999999999" customHeight="1" x14ac:dyDescent="0.2">
      <c r="AJ167" s="1"/>
      <c r="AK167" s="1"/>
      <c r="AL167" s="1"/>
      <c r="AM167" s="1"/>
    </row>
    <row r="168" spans="36:39" ht="19.899999999999999" customHeight="1" x14ac:dyDescent="0.2">
      <c r="AJ168" s="1"/>
      <c r="AK168" s="1"/>
      <c r="AL168" s="1"/>
      <c r="AM168" s="1"/>
    </row>
    <row r="169" spans="36:39" ht="19.899999999999999" customHeight="1" x14ac:dyDescent="0.2">
      <c r="AJ169" s="1"/>
      <c r="AK169" s="1"/>
      <c r="AL169" s="1"/>
      <c r="AM169" s="1"/>
    </row>
    <row r="170" spans="36:39" ht="19.899999999999999" customHeight="1" x14ac:dyDescent="0.2">
      <c r="AJ170" s="1"/>
      <c r="AK170" s="1"/>
      <c r="AL170" s="1"/>
      <c r="AM170" s="1"/>
    </row>
    <row r="171" spans="36:39" ht="19.899999999999999" customHeight="1" x14ac:dyDescent="0.2">
      <c r="AJ171" s="1"/>
      <c r="AK171" s="1"/>
      <c r="AL171" s="1"/>
      <c r="AM171" s="1"/>
    </row>
    <row r="172" spans="36:39" ht="19.899999999999999" customHeight="1" x14ac:dyDescent="0.2">
      <c r="AJ172" s="1"/>
      <c r="AK172" s="1"/>
      <c r="AL172" s="1"/>
      <c r="AM172" s="1"/>
    </row>
    <row r="173" spans="36:39" ht="19.899999999999999" customHeight="1" x14ac:dyDescent="0.2">
      <c r="AJ173" s="1"/>
      <c r="AK173" s="1"/>
      <c r="AL173" s="1"/>
      <c r="AM173" s="1"/>
    </row>
    <row r="174" spans="36:39" ht="19.899999999999999" customHeight="1" x14ac:dyDescent="0.2">
      <c r="AJ174" s="1"/>
      <c r="AK174" s="1"/>
      <c r="AL174" s="1"/>
      <c r="AM174" s="1"/>
    </row>
    <row r="175" spans="36:39" ht="19.899999999999999" customHeight="1" x14ac:dyDescent="0.2">
      <c r="AJ175" s="1"/>
      <c r="AK175" s="1"/>
      <c r="AL175" s="1"/>
      <c r="AM175" s="1"/>
    </row>
    <row r="176" spans="36:39" ht="19.899999999999999" customHeight="1" x14ac:dyDescent="0.2">
      <c r="AJ176" s="1"/>
      <c r="AK176" s="1"/>
      <c r="AL176" s="1"/>
      <c r="AM176" s="1"/>
    </row>
    <row r="177" spans="36:39" ht="19.899999999999999" customHeight="1" x14ac:dyDescent="0.2">
      <c r="AJ177" s="1"/>
      <c r="AK177" s="1"/>
      <c r="AL177" s="1"/>
      <c r="AM177" s="1"/>
    </row>
    <row r="178" spans="36:39" ht="19.899999999999999" customHeight="1" x14ac:dyDescent="0.2">
      <c r="AJ178" s="1"/>
      <c r="AK178" s="1"/>
      <c r="AL178" s="1"/>
      <c r="AM178" s="1"/>
    </row>
    <row r="179" spans="36:39" ht="19.899999999999999" customHeight="1" x14ac:dyDescent="0.2">
      <c r="AJ179" s="1"/>
      <c r="AK179" s="1"/>
      <c r="AL179" s="1"/>
      <c r="AM179" s="1"/>
    </row>
    <row r="180" spans="36:39" ht="19.899999999999999" customHeight="1" x14ac:dyDescent="0.2">
      <c r="AJ180" s="1"/>
      <c r="AK180" s="1"/>
      <c r="AL180" s="1"/>
      <c r="AM180" s="1"/>
    </row>
    <row r="181" spans="36:39" ht="19.899999999999999" customHeight="1" x14ac:dyDescent="0.2">
      <c r="AJ181" s="1"/>
      <c r="AK181" s="1"/>
      <c r="AL181" s="1"/>
      <c r="AM181" s="1"/>
    </row>
    <row r="182" spans="36:39" ht="19.899999999999999" customHeight="1" x14ac:dyDescent="0.2">
      <c r="AJ182" s="1"/>
      <c r="AK182" s="1"/>
      <c r="AL182" s="1"/>
      <c r="AM182" s="1"/>
    </row>
    <row r="183" spans="36:39" ht="19.899999999999999" customHeight="1" x14ac:dyDescent="0.2">
      <c r="AJ183" s="1"/>
      <c r="AK183" s="1"/>
      <c r="AL183" s="1"/>
      <c r="AM183" s="1"/>
    </row>
    <row r="184" spans="36:39" ht="19.899999999999999" customHeight="1" x14ac:dyDescent="0.2">
      <c r="AJ184" s="1"/>
      <c r="AK184" s="1"/>
      <c r="AL184" s="1"/>
      <c r="AM184" s="1"/>
    </row>
    <row r="185" spans="36:39" ht="19.899999999999999" customHeight="1" x14ac:dyDescent="0.2">
      <c r="AJ185" s="1"/>
      <c r="AK185" s="1"/>
      <c r="AL185" s="1"/>
      <c r="AM185" s="1"/>
    </row>
    <row r="186" spans="36:39" ht="19.899999999999999" customHeight="1" x14ac:dyDescent="0.2">
      <c r="AJ186" s="1"/>
      <c r="AK186" s="1"/>
      <c r="AL186" s="1"/>
      <c r="AM186" s="1"/>
    </row>
    <row r="187" spans="36:39" ht="19.899999999999999" customHeight="1" x14ac:dyDescent="0.2">
      <c r="AJ187" s="1"/>
      <c r="AK187" s="1"/>
      <c r="AL187" s="1"/>
      <c r="AM187" s="1"/>
    </row>
    <row r="188" spans="36:39" ht="19.899999999999999" customHeight="1" x14ac:dyDescent="0.2">
      <c r="AJ188" s="1"/>
      <c r="AK188" s="1"/>
      <c r="AL188" s="1"/>
      <c r="AM188" s="1"/>
    </row>
    <row r="189" spans="36:39" ht="19.899999999999999" customHeight="1" x14ac:dyDescent="0.2">
      <c r="AJ189" s="1"/>
      <c r="AK189" s="1"/>
      <c r="AL189" s="1"/>
      <c r="AM189" s="1"/>
    </row>
    <row r="190" spans="36:39" ht="19.899999999999999" customHeight="1" x14ac:dyDescent="0.2">
      <c r="AJ190" s="1"/>
      <c r="AK190" s="1"/>
      <c r="AL190" s="1"/>
      <c r="AM190" s="1"/>
    </row>
    <row r="191" spans="36:39" ht="19.899999999999999" customHeight="1" x14ac:dyDescent="0.2">
      <c r="AJ191" s="1"/>
      <c r="AK191" s="1"/>
      <c r="AL191" s="1"/>
      <c r="AM191" s="1"/>
    </row>
    <row r="192" spans="36:39" ht="19.899999999999999" customHeight="1" x14ac:dyDescent="0.2">
      <c r="AJ192" s="1"/>
      <c r="AK192" s="1"/>
      <c r="AL192" s="1"/>
      <c r="AM192" s="1"/>
    </row>
    <row r="193" spans="36:39" ht="19.899999999999999" customHeight="1" x14ac:dyDescent="0.2">
      <c r="AJ193" s="1"/>
      <c r="AK193" s="1"/>
      <c r="AL193" s="1"/>
      <c r="AM193" s="1"/>
    </row>
    <row r="194" spans="36:39" ht="19.899999999999999" customHeight="1" x14ac:dyDescent="0.2">
      <c r="AJ194" s="1"/>
      <c r="AK194" s="1"/>
      <c r="AL194" s="1"/>
      <c r="AM194" s="1"/>
    </row>
    <row r="195" spans="36:39" ht="19.899999999999999" customHeight="1" x14ac:dyDescent="0.2">
      <c r="AJ195" s="1"/>
      <c r="AK195" s="1"/>
      <c r="AL195" s="1"/>
      <c r="AM195" s="1"/>
    </row>
    <row r="196" spans="36:39" ht="19.899999999999999" customHeight="1" x14ac:dyDescent="0.2">
      <c r="AJ196" s="1"/>
      <c r="AK196" s="1"/>
      <c r="AL196" s="1"/>
      <c r="AM196" s="1"/>
    </row>
    <row r="197" spans="36:39" ht="19.899999999999999" customHeight="1" x14ac:dyDescent="0.2">
      <c r="AJ197" s="1"/>
      <c r="AK197" s="1"/>
      <c r="AL197" s="1"/>
      <c r="AM197" s="1"/>
    </row>
    <row r="198" spans="36:39" ht="19.899999999999999" customHeight="1" x14ac:dyDescent="0.2">
      <c r="AJ198" s="1"/>
      <c r="AK198" s="1"/>
      <c r="AL198" s="1"/>
      <c r="AM198" s="1"/>
    </row>
    <row r="199" spans="36:39" ht="19.899999999999999" customHeight="1" x14ac:dyDescent="0.2">
      <c r="AJ199" s="1"/>
      <c r="AK199" s="1"/>
      <c r="AL199" s="1"/>
      <c r="AM199" s="1"/>
    </row>
    <row r="200" spans="36:39" ht="19.899999999999999" customHeight="1" x14ac:dyDescent="0.2">
      <c r="AJ200" s="1"/>
      <c r="AK200" s="1"/>
      <c r="AL200" s="1"/>
      <c r="AM200" s="1"/>
    </row>
    <row r="201" spans="36:39" ht="19.899999999999999" customHeight="1" x14ac:dyDescent="0.2">
      <c r="AJ201" s="1"/>
      <c r="AK201" s="1"/>
      <c r="AL201" s="1"/>
      <c r="AM201" s="1"/>
    </row>
    <row r="202" spans="36:39" ht="19.899999999999999" customHeight="1" x14ac:dyDescent="0.2">
      <c r="AJ202" s="1"/>
      <c r="AK202" s="1"/>
      <c r="AL202" s="1"/>
      <c r="AM202" s="1"/>
    </row>
    <row r="203" spans="36:39" ht="19.899999999999999" customHeight="1" x14ac:dyDescent="0.2">
      <c r="AJ203" s="1"/>
      <c r="AK203" s="1"/>
      <c r="AL203" s="1"/>
      <c r="AM203" s="1"/>
    </row>
    <row r="204" spans="36:39" ht="19.899999999999999" customHeight="1" x14ac:dyDescent="0.2">
      <c r="AJ204" s="1"/>
      <c r="AK204" s="1"/>
      <c r="AL204" s="1"/>
      <c r="AM204" s="1"/>
    </row>
    <row r="205" spans="36:39" ht="19.899999999999999" customHeight="1" x14ac:dyDescent="0.2">
      <c r="AJ205" s="1"/>
      <c r="AK205" s="1"/>
      <c r="AL205" s="1"/>
      <c r="AM205" s="1"/>
    </row>
    <row r="206" spans="36:39" ht="19.899999999999999" customHeight="1" x14ac:dyDescent="0.2">
      <c r="AJ206" s="1"/>
      <c r="AK206" s="1"/>
      <c r="AL206" s="1"/>
      <c r="AM206" s="1"/>
    </row>
    <row r="207" spans="36:39" ht="19.899999999999999" customHeight="1" x14ac:dyDescent="0.2">
      <c r="AJ207" s="1"/>
      <c r="AK207" s="1"/>
      <c r="AL207" s="1"/>
      <c r="AM207" s="1"/>
    </row>
    <row r="208" spans="36:39" ht="19.899999999999999" customHeight="1" x14ac:dyDescent="0.2">
      <c r="AJ208" s="1"/>
      <c r="AK208" s="1"/>
      <c r="AL208" s="1"/>
      <c r="AM208" s="1"/>
    </row>
    <row r="209" spans="36:39" ht="19.899999999999999" customHeight="1" x14ac:dyDescent="0.2">
      <c r="AJ209" s="1"/>
      <c r="AK209" s="1"/>
      <c r="AL209" s="1"/>
      <c r="AM209" s="1"/>
    </row>
    <row r="210" spans="36:39" ht="19.899999999999999" customHeight="1" x14ac:dyDescent="0.2">
      <c r="AJ210" s="1"/>
      <c r="AK210" s="1"/>
      <c r="AL210" s="1"/>
      <c r="AM210" s="1"/>
    </row>
    <row r="211" spans="36:39" ht="19.899999999999999" customHeight="1" x14ac:dyDescent="0.2">
      <c r="AJ211" s="1"/>
      <c r="AK211" s="1"/>
      <c r="AL211" s="1"/>
      <c r="AM211" s="1"/>
    </row>
    <row r="212" spans="36:39" ht="19.899999999999999" customHeight="1" x14ac:dyDescent="0.2">
      <c r="AJ212" s="1"/>
      <c r="AK212" s="1"/>
      <c r="AL212" s="1"/>
      <c r="AM212" s="1"/>
    </row>
    <row r="213" spans="36:39" ht="19.899999999999999" customHeight="1" x14ac:dyDescent="0.2">
      <c r="AJ213" s="1"/>
      <c r="AK213" s="1"/>
      <c r="AL213" s="1"/>
      <c r="AM213" s="1"/>
    </row>
    <row r="214" spans="36:39" ht="19.899999999999999" customHeight="1" x14ac:dyDescent="0.2">
      <c r="AJ214" s="1"/>
      <c r="AK214" s="1"/>
      <c r="AL214" s="1"/>
      <c r="AM214" s="1"/>
    </row>
    <row r="215" spans="36:39" ht="19.899999999999999" customHeight="1" x14ac:dyDescent="0.2">
      <c r="AJ215" s="1"/>
      <c r="AK215" s="1"/>
      <c r="AL215" s="1"/>
      <c r="AM215" s="1"/>
    </row>
    <row r="216" spans="36:39" ht="19.899999999999999" customHeight="1" x14ac:dyDescent="0.2">
      <c r="AJ216" s="1"/>
      <c r="AK216" s="1"/>
      <c r="AL216" s="1"/>
      <c r="AM216" s="1"/>
    </row>
    <row r="217" spans="36:39" ht="19.899999999999999" customHeight="1" x14ac:dyDescent="0.2">
      <c r="AJ217" s="1"/>
      <c r="AK217" s="1"/>
      <c r="AL217" s="1"/>
      <c r="AM217" s="1"/>
    </row>
    <row r="218" spans="36:39" ht="19.899999999999999" customHeight="1" x14ac:dyDescent="0.2">
      <c r="AJ218" s="1"/>
      <c r="AK218" s="1"/>
      <c r="AL218" s="1"/>
      <c r="AM218" s="1"/>
    </row>
    <row r="219" spans="36:39" ht="19.899999999999999" customHeight="1" x14ac:dyDescent="0.2">
      <c r="AJ219" s="1"/>
      <c r="AK219" s="1"/>
      <c r="AL219" s="1"/>
      <c r="AM219" s="1"/>
    </row>
    <row r="220" spans="36:39" ht="19.899999999999999" customHeight="1" x14ac:dyDescent="0.2">
      <c r="AJ220" s="1"/>
      <c r="AK220" s="1"/>
      <c r="AL220" s="1"/>
      <c r="AM220" s="1"/>
    </row>
    <row r="221" spans="36:39" ht="19.899999999999999" customHeight="1" x14ac:dyDescent="0.2">
      <c r="AJ221" s="1"/>
      <c r="AK221" s="1"/>
      <c r="AL221" s="1"/>
      <c r="AM221" s="1"/>
    </row>
    <row r="222" spans="36:39" ht="19.899999999999999" customHeight="1" x14ac:dyDescent="0.2">
      <c r="AJ222" s="1"/>
      <c r="AK222" s="1"/>
      <c r="AL222" s="1"/>
      <c r="AM222" s="1"/>
    </row>
    <row r="223" spans="36:39" ht="19.899999999999999" customHeight="1" x14ac:dyDescent="0.2">
      <c r="AJ223" s="1"/>
      <c r="AK223" s="1"/>
      <c r="AL223" s="1"/>
      <c r="AM223" s="1"/>
    </row>
    <row r="224" spans="36:39" ht="19.899999999999999" customHeight="1" x14ac:dyDescent="0.2">
      <c r="AJ224" s="1"/>
      <c r="AK224" s="1"/>
      <c r="AL224" s="1"/>
      <c r="AM224" s="1"/>
    </row>
    <row r="225" spans="36:39" ht="19.899999999999999" customHeight="1" x14ac:dyDescent="0.2">
      <c r="AJ225" s="1"/>
      <c r="AK225" s="1"/>
      <c r="AL225" s="1"/>
      <c r="AM225" s="1"/>
    </row>
    <row r="226" spans="36:39" ht="19.899999999999999" customHeight="1" x14ac:dyDescent="0.2">
      <c r="AJ226" s="1"/>
      <c r="AK226" s="1"/>
      <c r="AL226" s="1"/>
      <c r="AM226" s="1"/>
    </row>
    <row r="227" spans="36:39" ht="19.899999999999999" customHeight="1" x14ac:dyDescent="0.2">
      <c r="AJ227" s="1"/>
      <c r="AK227" s="1"/>
      <c r="AL227" s="1"/>
      <c r="AM227" s="1"/>
    </row>
    <row r="228" spans="36:39" ht="19.899999999999999" customHeight="1" x14ac:dyDescent="0.2">
      <c r="AJ228" s="1"/>
      <c r="AK228" s="1"/>
      <c r="AL228" s="1"/>
      <c r="AM228" s="1"/>
    </row>
    <row r="229" spans="36:39" ht="19.899999999999999" customHeight="1" x14ac:dyDescent="0.2">
      <c r="AJ229" s="1"/>
      <c r="AK229" s="1"/>
      <c r="AL229" s="1"/>
      <c r="AM229" s="1"/>
    </row>
  </sheetData>
  <sheetProtection password="CF4C" sheet="1"/>
  <mergeCells count="173">
    <mergeCell ref="A1:A3"/>
    <mergeCell ref="B1:B3"/>
    <mergeCell ref="C1:D3"/>
    <mergeCell ref="G1:G3"/>
    <mergeCell ref="I1:I3"/>
    <mergeCell ref="K1:K3"/>
    <mergeCell ref="AI1:AI3"/>
    <mergeCell ref="AJ1:AU1"/>
    <mergeCell ref="H2:H3"/>
    <mergeCell ref="J2:J3"/>
    <mergeCell ref="N2:N3"/>
    <mergeCell ref="O2:O3"/>
    <mergeCell ref="P2:P3"/>
    <mergeCell ref="L1:L3"/>
    <mergeCell ref="M1:M2"/>
    <mergeCell ref="N1:Q1"/>
    <mergeCell ref="R1:U1"/>
    <mergeCell ref="V1:V3"/>
    <mergeCell ref="W1:W3"/>
    <mergeCell ref="Q2:Q3"/>
    <mergeCell ref="R2:R3"/>
    <mergeCell ref="S2:S3"/>
    <mergeCell ref="T2:T3"/>
    <mergeCell ref="F7:P7"/>
    <mergeCell ref="R7:U7"/>
    <mergeCell ref="R8:U8"/>
    <mergeCell ref="E9:G9"/>
    <mergeCell ref="H9:L9"/>
    <mergeCell ref="Y9:AE9"/>
    <mergeCell ref="AD2:AD3"/>
    <mergeCell ref="AF2:AG2"/>
    <mergeCell ref="AF3:AG3"/>
    <mergeCell ref="R4:T4"/>
    <mergeCell ref="F5:P6"/>
    <mergeCell ref="R5:U5"/>
    <mergeCell ref="R6:U6"/>
    <mergeCell ref="U2:U3"/>
    <mergeCell ref="Y2:Y3"/>
    <mergeCell ref="Z2:Z3"/>
    <mergeCell ref="AA2:AA3"/>
    <mergeCell ref="AB2:AB3"/>
    <mergeCell ref="AC2:AC3"/>
    <mergeCell ref="X1:X3"/>
    <mergeCell ref="Y1:AD1"/>
    <mergeCell ref="AF1:AG1"/>
    <mergeCell ref="AJ12:AK12"/>
    <mergeCell ref="B13:C13"/>
    <mergeCell ref="D13:F13"/>
    <mergeCell ref="H13:K13"/>
    <mergeCell ref="N13:P13"/>
    <mergeCell ref="Q13:R13"/>
    <mergeCell ref="Z13:AD13"/>
    <mergeCell ref="B12:C12"/>
    <mergeCell ref="D12:F12"/>
    <mergeCell ref="H12:K12"/>
    <mergeCell ref="N12:P12"/>
    <mergeCell ref="Q12:R12"/>
    <mergeCell ref="Z12:AD12"/>
    <mergeCell ref="AF9:AF12"/>
    <mergeCell ref="AG9:AG12"/>
    <mergeCell ref="AH9:AH12"/>
    <mergeCell ref="E10:G10"/>
    <mergeCell ref="H10:L11"/>
    <mergeCell ref="D11:F11"/>
    <mergeCell ref="N11:U11"/>
    <mergeCell ref="AE11:AE12"/>
    <mergeCell ref="B15:C15"/>
    <mergeCell ref="D15:F15"/>
    <mergeCell ref="H15:K15"/>
    <mergeCell ref="N15:P15"/>
    <mergeCell ref="Q15:R15"/>
    <mergeCell ref="Z15:AD15"/>
    <mergeCell ref="B14:C14"/>
    <mergeCell ref="D14:F14"/>
    <mergeCell ref="H14:K14"/>
    <mergeCell ref="N14:P14"/>
    <mergeCell ref="Q14:R14"/>
    <mergeCell ref="Z14:AD14"/>
    <mergeCell ref="B17:C17"/>
    <mergeCell ref="D17:F17"/>
    <mergeCell ref="H17:K17"/>
    <mergeCell ref="N17:P17"/>
    <mergeCell ref="Q17:R17"/>
    <mergeCell ref="Z17:AD17"/>
    <mergeCell ref="B16:C16"/>
    <mergeCell ref="D16:F16"/>
    <mergeCell ref="H16:K16"/>
    <mergeCell ref="N16:P16"/>
    <mergeCell ref="Q16:R16"/>
    <mergeCell ref="Z16:AD16"/>
    <mergeCell ref="B18:C18"/>
    <mergeCell ref="D18:F18"/>
    <mergeCell ref="N18:P18"/>
    <mergeCell ref="Q18:R18"/>
    <mergeCell ref="Z18:AD18"/>
    <mergeCell ref="B19:C19"/>
    <mergeCell ref="D19:F19"/>
    <mergeCell ref="H19:K19"/>
    <mergeCell ref="N19:P19"/>
    <mergeCell ref="Q19:R19"/>
    <mergeCell ref="Z19:AD19"/>
    <mergeCell ref="A21:A23"/>
    <mergeCell ref="B21:B23"/>
    <mergeCell ref="C21:D23"/>
    <mergeCell ref="G21:G23"/>
    <mergeCell ref="I21:I23"/>
    <mergeCell ref="K21:K23"/>
    <mergeCell ref="L21:L23"/>
    <mergeCell ref="M21:M22"/>
    <mergeCell ref="N21:Q21"/>
    <mergeCell ref="Q22:Q23"/>
    <mergeCell ref="R22:R23"/>
    <mergeCell ref="S22:S23"/>
    <mergeCell ref="T22:T23"/>
    <mergeCell ref="U22:U23"/>
    <mergeCell ref="Y22:Y23"/>
    <mergeCell ref="R21:U21"/>
    <mergeCell ref="V21:V23"/>
    <mergeCell ref="W21:W23"/>
    <mergeCell ref="C27:D27"/>
    <mergeCell ref="C28:D28"/>
    <mergeCell ref="C29:D29"/>
    <mergeCell ref="C30:D30"/>
    <mergeCell ref="C31:D31"/>
    <mergeCell ref="C32:D32"/>
    <mergeCell ref="AQ22:AQ23"/>
    <mergeCell ref="H22:H23"/>
    <mergeCell ref="J22:J23"/>
    <mergeCell ref="N22:N23"/>
    <mergeCell ref="O22:O23"/>
    <mergeCell ref="P22:P23"/>
    <mergeCell ref="AR22:AR23"/>
    <mergeCell ref="AS22:AS23"/>
    <mergeCell ref="C24:D24"/>
    <mergeCell ref="C25:D25"/>
    <mergeCell ref="C26:D26"/>
    <mergeCell ref="AF22:AF23"/>
    <mergeCell ref="AL22:AL23"/>
    <mergeCell ref="AM22:AM23"/>
    <mergeCell ref="AN22:AN23"/>
    <mergeCell ref="AO22:AO23"/>
    <mergeCell ref="AP22:AP23"/>
    <mergeCell ref="Z22:Z23"/>
    <mergeCell ref="AA22:AA23"/>
    <mergeCell ref="AB22:AB23"/>
    <mergeCell ref="AC22:AC23"/>
    <mergeCell ref="AD22:AD23"/>
    <mergeCell ref="AE22:AE23"/>
    <mergeCell ref="X21:X23"/>
    <mergeCell ref="Y21:AF21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77:H78"/>
    <mergeCell ref="M77:S78"/>
    <mergeCell ref="C79:H79"/>
    <mergeCell ref="C80:H81"/>
    <mergeCell ref="B47:U47"/>
    <mergeCell ref="C60:H60"/>
    <mergeCell ref="M60:S60"/>
    <mergeCell ref="C61:H62"/>
    <mergeCell ref="M61:S63"/>
    <mergeCell ref="C76:H76"/>
    <mergeCell ref="M76:S76"/>
  </mergeCells>
  <conditionalFormatting sqref="B24:B44 D12:F19 H9:I9 N13:P19">
    <cfRule type="cellIs" dxfId="68" priority="1" stopIfTrue="1" operator="equal">
      <formula>""</formula>
    </cfRule>
  </conditionalFormatting>
  <conditionalFormatting sqref="C24:C44">
    <cfRule type="expression" dxfId="67" priority="2" stopIfTrue="1">
      <formula>B24=""</formula>
    </cfRule>
    <cfRule type="expression" dxfId="66" priority="3" stopIfTrue="1">
      <formula>C24=""</formula>
    </cfRule>
  </conditionalFormatting>
  <conditionalFormatting sqref="D24:D44">
    <cfRule type="expression" dxfId="65" priority="4" stopIfTrue="1">
      <formula>C24=""</formula>
    </cfRule>
  </conditionalFormatting>
  <conditionalFormatting sqref="E24:E44">
    <cfRule type="expression" dxfId="64" priority="5" stopIfTrue="1">
      <formula>B24=""</formula>
    </cfRule>
    <cfRule type="expression" dxfId="63" priority="6" stopIfTrue="1">
      <formula>C24=""</formula>
    </cfRule>
    <cfRule type="expression" dxfId="62" priority="7" stopIfTrue="1">
      <formula>E24=""</formula>
    </cfRule>
  </conditionalFormatting>
  <conditionalFormatting sqref="F24:F44">
    <cfRule type="expression" dxfId="61" priority="8" stopIfTrue="1">
      <formula>C24=""</formula>
    </cfRule>
    <cfRule type="expression" dxfId="60" priority="9" stopIfTrue="1">
      <formula>E24=""</formula>
    </cfRule>
    <cfRule type="expression" dxfId="59" priority="10" stopIfTrue="1">
      <formula>F24=""</formula>
    </cfRule>
  </conditionalFormatting>
  <conditionalFormatting sqref="G24:G44">
    <cfRule type="expression" dxfId="58" priority="11" stopIfTrue="1">
      <formula>E24=""</formula>
    </cfRule>
    <cfRule type="expression" dxfId="57" priority="12" stopIfTrue="1">
      <formula>F24=""</formula>
    </cfRule>
    <cfRule type="expression" dxfId="56" priority="13" stopIfTrue="1">
      <formula>G24=""</formula>
    </cfRule>
  </conditionalFormatting>
  <conditionalFormatting sqref="H24:H44 I25:I44">
    <cfRule type="expression" dxfId="55" priority="14" stopIfTrue="1">
      <formula>F24=""</formula>
    </cfRule>
    <cfRule type="expression" dxfId="54" priority="15" stopIfTrue="1">
      <formula>G24=""</formula>
    </cfRule>
    <cfRule type="expression" dxfId="53" priority="16" stopIfTrue="1">
      <formula>H24=""</formula>
    </cfRule>
  </conditionalFormatting>
  <conditionalFormatting sqref="I24">
    <cfRule type="expression" dxfId="52" priority="17" stopIfTrue="1">
      <formula>G24=""</formula>
    </cfRule>
    <cfRule type="expression" dxfId="51" priority="18" stopIfTrue="1">
      <formula>H24=""</formula>
    </cfRule>
    <cfRule type="expression" dxfId="50" priority="19" stopIfTrue="1">
      <formula>I24=""</formula>
    </cfRule>
  </conditionalFormatting>
  <conditionalFormatting sqref="J24:J44">
    <cfRule type="expression" dxfId="49" priority="20" stopIfTrue="1">
      <formula>H24=""</formula>
    </cfRule>
    <cfRule type="expression" dxfId="48" priority="21" stopIfTrue="1">
      <formula>I24=""</formula>
    </cfRule>
    <cfRule type="expression" dxfId="47" priority="22" stopIfTrue="1">
      <formula>J24=""</formula>
    </cfRule>
  </conditionalFormatting>
  <conditionalFormatting sqref="K24:K44">
    <cfRule type="expression" dxfId="46" priority="23" stopIfTrue="1">
      <formula>I24=""</formula>
    </cfRule>
    <cfRule type="expression" dxfId="45" priority="24" stopIfTrue="1">
      <formula>J24=""</formula>
    </cfRule>
    <cfRule type="expression" dxfId="44" priority="25" stopIfTrue="1">
      <formula>K24=""</formula>
    </cfRule>
  </conditionalFormatting>
  <conditionalFormatting sqref="L12:L14 L16:L17">
    <cfRule type="cellIs" dxfId="43" priority="26" stopIfTrue="1" operator="equal">
      <formula>""</formula>
    </cfRule>
    <cfRule type="expression" dxfId="42" priority="27" stopIfTrue="1">
      <formula>L12="Ne"</formula>
    </cfRule>
    <cfRule type="expression" dxfId="41" priority="28" stopIfTrue="1">
      <formula>L12="Ano"</formula>
    </cfRule>
  </conditionalFormatting>
  <conditionalFormatting sqref="L24:L44">
    <cfRule type="expression" dxfId="40" priority="29" stopIfTrue="1">
      <formula>J24=""</formula>
    </cfRule>
    <cfRule type="expression" dxfId="39" priority="30" stopIfTrue="1">
      <formula>K24=""</formula>
    </cfRule>
    <cfRule type="expression" dxfId="38" priority="31" stopIfTrue="1">
      <formula>L24=""</formula>
    </cfRule>
  </conditionalFormatting>
  <conditionalFormatting sqref="N24:N44">
    <cfRule type="expression" dxfId="37" priority="32" stopIfTrue="1">
      <formula>L24=""</formula>
    </cfRule>
    <cfRule type="expression" dxfId="36" priority="33" stopIfTrue="1">
      <formula>M24=""</formula>
    </cfRule>
    <cfRule type="expression" dxfId="35" priority="34" stopIfTrue="1">
      <formula>N24=""</formula>
    </cfRule>
  </conditionalFormatting>
  <conditionalFormatting sqref="O24:O44">
    <cfRule type="expression" dxfId="34" priority="35" stopIfTrue="1">
      <formula>O24=""</formula>
    </cfRule>
  </conditionalFormatting>
  <conditionalFormatting sqref="P24:P44">
    <cfRule type="expression" dxfId="33" priority="36" stopIfTrue="1">
      <formula>N24=""</formula>
    </cfRule>
  </conditionalFormatting>
  <conditionalFormatting sqref="Q13:Q19">
    <cfRule type="expression" dxfId="32" priority="37" stopIfTrue="1">
      <formula>N13=""</formula>
    </cfRule>
    <cfRule type="expression" dxfId="31" priority="38" stopIfTrue="1">
      <formula>Q13=""</formula>
    </cfRule>
  </conditionalFormatting>
  <conditionalFormatting sqref="Q24:Q44">
    <cfRule type="expression" dxfId="30" priority="39" stopIfTrue="1">
      <formula>F24=""</formula>
    </cfRule>
    <cfRule type="expression" dxfId="29" priority="40" stopIfTrue="1">
      <formula>N24=""</formula>
    </cfRule>
  </conditionalFormatting>
  <conditionalFormatting sqref="R24:T44 AE24:AF44 AM24:AS44">
    <cfRule type="cellIs" dxfId="28" priority="41" stopIfTrue="1" operator="equal">
      <formula>""</formula>
    </cfRule>
  </conditionalFormatting>
  <conditionalFormatting sqref="S13:S19">
    <cfRule type="expression" dxfId="27" priority="42" stopIfTrue="1">
      <formula>Q13=""</formula>
    </cfRule>
    <cfRule type="expression" dxfId="26" priority="43" stopIfTrue="1">
      <formula>S13=""</formula>
    </cfRule>
  </conditionalFormatting>
  <conditionalFormatting sqref="T13:T19">
    <cfRule type="expression" dxfId="25" priority="44" stopIfTrue="1">
      <formula>S13=""</formula>
    </cfRule>
    <cfRule type="expression" dxfId="24" priority="45" stopIfTrue="1">
      <formula>T13=""</formula>
    </cfRule>
  </conditionalFormatting>
  <conditionalFormatting sqref="U13:U19">
    <cfRule type="expression" dxfId="23" priority="46" stopIfTrue="1">
      <formula>T13=""</formula>
    </cfRule>
    <cfRule type="expression" dxfId="22" priority="47" stopIfTrue="1">
      <formula>U13=""</formula>
    </cfRule>
  </conditionalFormatting>
  <conditionalFormatting sqref="U24:U44">
    <cfRule type="expression" dxfId="21" priority="48" stopIfTrue="1">
      <formula>N24=2</formula>
    </cfRule>
    <cfRule type="expression" dxfId="20" priority="49" stopIfTrue="1">
      <formula>M24=""</formula>
    </cfRule>
    <cfRule type="expression" dxfId="19" priority="50" stopIfTrue="1">
      <formula>N24=""</formula>
    </cfRule>
  </conditionalFormatting>
  <conditionalFormatting sqref="Y24:Y44">
    <cfRule type="expression" dxfId="18" priority="51" stopIfTrue="1">
      <formula>E24=""</formula>
    </cfRule>
    <cfRule type="cellIs" dxfId="17" priority="52" stopIfTrue="1" operator="equal">
      <formula>1</formula>
    </cfRule>
  </conditionalFormatting>
  <conditionalFormatting sqref="Z24:Z44">
    <cfRule type="expression" dxfId="16" priority="53" stopIfTrue="1">
      <formula>E24=""</formula>
    </cfRule>
    <cfRule type="cellIs" dxfId="15" priority="54" stopIfTrue="1" operator="equal">
      <formula>1</formula>
    </cfRule>
  </conditionalFormatting>
  <conditionalFormatting sqref="AA24:AA44">
    <cfRule type="expression" dxfId="14" priority="55" stopIfTrue="1">
      <formula>E24=""</formula>
    </cfRule>
    <cfRule type="cellIs" dxfId="13" priority="56" stopIfTrue="1" operator="equal">
      <formula>1</formula>
    </cfRule>
  </conditionalFormatting>
  <conditionalFormatting sqref="AB24:AB44">
    <cfRule type="expression" dxfId="12" priority="57" stopIfTrue="1">
      <formula>E24=""</formula>
    </cfRule>
    <cfRule type="cellIs" dxfId="11" priority="58" stopIfTrue="1" operator="equal">
      <formula>1</formula>
    </cfRule>
  </conditionalFormatting>
  <conditionalFormatting sqref="AC24:AC44">
    <cfRule type="expression" dxfId="10" priority="59" stopIfTrue="1">
      <formula>AE24=""</formula>
    </cfRule>
  </conditionalFormatting>
  <conditionalFormatting sqref="AD24:AD44">
    <cfRule type="expression" dxfId="9" priority="60" stopIfTrue="1">
      <formula>AC24=""</formula>
    </cfRule>
  </conditionalFormatting>
  <conditionalFormatting sqref="AF13:AF19 AH13:AH19">
    <cfRule type="cellIs" dxfId="8" priority="61" stopIfTrue="1" operator="equal">
      <formula>0</formula>
    </cfRule>
  </conditionalFormatting>
  <conditionalFormatting sqref="AG13:AG19">
    <cfRule type="expression" dxfId="7" priority="62" stopIfTrue="1">
      <formula>AF13=0</formula>
    </cfRule>
  </conditionalFormatting>
  <conditionalFormatting sqref="AL24:AL44">
    <cfRule type="expression" dxfId="6" priority="63" stopIfTrue="1">
      <formula>$AC24=""</formula>
    </cfRule>
  </conditionalFormatting>
  <conditionalFormatting sqref="AM2:AS2">
    <cfRule type="expression" dxfId="5" priority="64" stopIfTrue="1">
      <formula>AM3=0</formula>
    </cfRule>
  </conditionalFormatting>
  <conditionalFormatting sqref="AM22:AS22">
    <cfRule type="expression" dxfId="4" priority="65" stopIfTrue="1">
      <formula>AM3=0</formula>
    </cfRule>
  </conditionalFormatting>
  <conditionalFormatting sqref="M24:M44">
    <cfRule type="expression" dxfId="3" priority="66" stopIfTrue="1">
      <formula>F24=""</formula>
    </cfRule>
    <cfRule type="expression" dxfId="2" priority="67" stopIfTrue="1">
      <formula>G24=""</formula>
    </cfRule>
    <cfRule type="expression" dxfId="1" priority="68" stopIfTrue="1">
      <formula>H24=""</formula>
    </cfRule>
  </conditionalFormatting>
  <conditionalFormatting sqref="W24:W44">
    <cfRule type="expression" dxfId="0" priority="69" stopIfTrue="1">
      <formula>E24=""</formula>
    </cfRule>
  </conditionalFormatting>
  <dataValidations count="20">
    <dataValidation operator="equal" allowBlank="1" promptTitle="INFO:" prompt="zadat typ hrany" sqref="N12 Q12">
      <formula1>0</formula1>
      <formula2>0</formula2>
    </dataValidation>
    <dataValidation type="list" operator="equal" allowBlank="1" showInputMessage="1" showErrorMessage="1" errorTitle="POZOR ! !" error="Zadaná špatná hodnota" promptTitle="INFO:" prompt="Zadat typ hrany." sqref="Q13:Q19">
      <formula1>"jednovrstvá,vrstvená"</formula1>
      <formula2>0</formula2>
    </dataValidation>
    <dataValidation operator="equal" allowBlank="1" showInputMessage="1" promptTitle="INFO:" prompt="Zadat šířku hrany (mm)" sqref="S13:S19">
      <formula1>0</formula1>
      <formula2>0</formula2>
    </dataValidation>
    <dataValidation operator="equal" allowBlank="1" showInputMessage="1" promptTitle="INFO:" prompt="Zadat tloušťku hrany (mm)" sqref="T13:T19">
      <formula1>0</formula1>
      <formula2>0</formula2>
    </dataValidation>
    <dataValidation operator="equal" allowBlank="1" showInputMessage="1" promptTitle="INFO:" prompt="Zadat požadované množství hrany (m)" sqref="U13:U19">
      <formula1>0</formula1>
      <formula2>0</formula2>
    </dataValidation>
    <dataValidation type="list" operator="equal" allowBlank="1" showInputMessage="1" promptTitle="INFO:" prompt="Zadat podklad pod dýhu / HPL" sqref="H24:H44">
      <formula1>"MDFS,DTDS,překližka,laťovka,"</formula1>
      <formula2>0</formula2>
    </dataValidation>
    <dataValidation operator="equal" allowBlank="1" showInputMessage="1" promptTitle="INFO:" prompt="Zadat tloušťku podkladu (mm)" sqref="I24">
      <formula1>0</formula1>
      <formula2>0</formula2>
    </dataValidation>
    <dataValidation type="list" operator="equal" allowBlank="1" showInputMessage="1" promptTitle="INFO:" prompt="Zadat tloušťkou lisovaného materiálu" sqref="K24:K44">
      <formula1>"0,6,0,9,1,2,1,5"</formula1>
      <formula2>0</formula2>
    </dataValidation>
    <dataValidation type="list" operator="equal" allowBlank="1" showInputMessage="1" showErrorMessage="1" sqref="L24 L37">
      <formula1>"bez sesazení,plášť na dveře,figura,půl fládr za sebou,fládr,spárovka,střídavě za sebou,"</formula1>
      <formula2>0</formula2>
    </dataValidation>
    <dataValidation type="list" operator="equal" allowBlank="1" showInputMessage="1" showErrorMessage="1" promptTitle="INFO:" prompt="Zadat počet ploch v pohledové kvalitě" sqref="N24:N44">
      <formula1>"1,2"</formula1>
      <formula2>0</formula2>
    </dataValidation>
    <dataValidation type="list" operator="equal" allowBlank="1" showInputMessage="1" showErrorMessage="1" promptTitle="INFO:" prompt="Zadat kvalitu dýhy / HPL na nepohledové ploše" sqref="U24:U44">
      <formula1>"EXCLUSIV,KLASIK,RUSTIKAL,PROTITAH"</formula1>
      <formula2>0</formula2>
    </dataValidation>
    <dataValidation type="list" operator="equal" allowBlank="1" showErrorMessage="1" sqref="Y24:Y44">
      <formula1>"1"</formula1>
      <formula2>0</formula2>
    </dataValidation>
    <dataValidation type="list" operator="equal" allowBlank="1" sqref="Z24:AB44">
      <formula1>"1"</formula1>
      <formula2>0</formula2>
    </dataValidation>
    <dataValidation type="list" operator="equal" allowBlank="1" sqref="AC24:AC44">
      <formula1>"H1,H2,H3,H4,H5,H6,H7"</formula1>
      <formula2>0</formula2>
    </dataValidation>
    <dataValidation operator="equal" allowBlank="1" showErrorMessage="1" sqref="AD24:AD44">
      <formula1>0</formula1>
      <formula2>0</formula2>
    </dataValidation>
    <dataValidation type="list" operator="equal" allowBlank="1" showInputMessage="1" showErrorMessage="1" errorTitle="POZOR ! !" error="Zadaná špatná hodnota" promptTitle="INFO:" prompt="Zadat:" sqref="L12:L14 L16:L17">
      <formula1>"Ano,Ne"</formula1>
      <formula2>0</formula2>
    </dataValidation>
    <dataValidation operator="equal" allowBlank="1" showInputMessage="1" promptTitle="INFO:" prompt="Zadat název hrany._x000a_např. dub" sqref="N13:N19">
      <formula1>0</formula1>
      <formula2>0</formula2>
    </dataValidation>
    <dataValidation type="list" operator="equal" allowBlank="1" showInputMessage="1" showErrorMessage="1" promptTitle="INFO:" prompt="Zadat kvalitu dýhy / HPL na nepohledové ploše" sqref="Q24:Q44">
      <formula1>"HPL,EXCLUSIV,KLASIK,RUSTIKAL,PROTITAH"</formula1>
      <formula2>0</formula2>
    </dataValidation>
    <dataValidation type="list" operator="equal" allowBlank="1" showInputMessage="1" promptTitle="INFO:" prompt="Zadat podklad pod dýhu / HPL_x000a_například:_x000a_MDFS (18)" sqref="I25:I44">
      <formula1>"MDFS,DTDS,překližka,laťovka,"</formula1>
      <formula2>0</formula2>
    </dataValidation>
    <dataValidation type="list" operator="equal" allowBlank="1" showInputMessage="1" showErrorMessage="1" sqref="L25:L36 L38:L44">
      <formula1>"HPL,bez sesazení,figura,půl fládr za sebou,fládr,spárovka,střídavě za sebou,"</formula1>
      <formula2>0</formula2>
    </dataValidation>
  </dataValidations>
  <pageMargins left="0.31527777777777777" right="0.31527777777777777" top="0.31527777777777777" bottom="0.31527777777777777" header="0.51180555555555551" footer="0.51180555555555551"/>
  <pageSetup paperSize="9" scale="70" firstPageNumber="0" orientation="landscape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formulář</vt:lpstr>
      <vt:lpstr>nápověda (vzor)</vt:lpstr>
      <vt:lpstr>formulář!Oblast_tisku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Stehlík</dc:creator>
  <cp:lastModifiedBy>David Stehlík</cp:lastModifiedBy>
  <cp:lastPrinted>2017-01-17T19:56:26Z</cp:lastPrinted>
  <dcterms:created xsi:type="dcterms:W3CDTF">2016-12-06T20:44:46Z</dcterms:created>
  <dcterms:modified xsi:type="dcterms:W3CDTF">2017-01-17T20:00:29Z</dcterms:modified>
</cp:coreProperties>
</file>